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7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一" sheetId="6" r:id="rId6"/>
    <sheet name="二" sheetId="7" r:id="rId7"/>
    <sheet name="三" sheetId="8" r:id="rId8"/>
    <sheet name="四" sheetId="9" r:id="rId9"/>
    <sheet name="五" sheetId="10" r:id="rId10"/>
  </sheets>
  <definedNames/>
  <calcPr fullCalcOnLoad="1"/>
</workbook>
</file>

<file path=xl/sharedStrings.xml><?xml version="1.0" encoding="utf-8"?>
<sst xmlns="http://schemas.openxmlformats.org/spreadsheetml/2006/main" count="628" uniqueCount="330">
  <si>
    <t xml:space="preserve">   2019年大佛镇
   预算信息公开表</t>
  </si>
  <si>
    <t>分税制体制样表1</t>
  </si>
  <si>
    <t>2020年大佛镇一般公共预算收支平衡表</t>
  </si>
  <si>
    <t>单位：万元</t>
  </si>
  <si>
    <r>
      <t xml:space="preserve">  </t>
    </r>
    <r>
      <rPr>
        <b/>
        <sz val="12"/>
        <rFont val="宋体"/>
        <family val="0"/>
      </rPr>
      <t>收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</si>
  <si>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</si>
  <si>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</si>
  <si>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</si>
  <si>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地方一般公共预算收入</t>
  </si>
  <si>
    <t>一般公共预算支出</t>
  </si>
  <si>
    <t xml:space="preserve">   税收收入</t>
  </si>
  <si>
    <t xml:space="preserve">   一、一般公共服务支出</t>
  </si>
  <si>
    <t xml:space="preserve">    增值税</t>
  </si>
  <si>
    <t xml:space="preserve">     其中：人大事务</t>
  </si>
  <si>
    <t xml:space="preserve">    营业税</t>
  </si>
  <si>
    <t xml:space="preserve">       其中：行政运行</t>
  </si>
  <si>
    <t xml:space="preserve">    企业所得税</t>
  </si>
  <si>
    <t xml:space="preserve">     其中：政府办公厅（室）及相关机构事务</t>
  </si>
  <si>
    <t xml:space="preserve">    企业所得税退税</t>
  </si>
  <si>
    <t xml:space="preserve">    ……</t>
  </si>
  <si>
    <t xml:space="preserve">         一般行政管理事务</t>
  </si>
  <si>
    <t xml:space="preserve">   非税收入</t>
  </si>
  <si>
    <t xml:space="preserve">             其他政府办公厅及相关机构事务支出</t>
  </si>
  <si>
    <t xml:space="preserve">    专项收入</t>
  </si>
  <si>
    <t xml:space="preserve">           财政事务</t>
  </si>
  <si>
    <t xml:space="preserve">    行政事业性收费收入</t>
  </si>
  <si>
    <t xml:space="preserve">         其中：行政运行</t>
  </si>
  <si>
    <t xml:space="preserve">    罚没收入</t>
  </si>
  <si>
    <t xml:space="preserve">           纪检监察事务</t>
  </si>
  <si>
    <t xml:space="preserve">    国有资本经营收入</t>
  </si>
  <si>
    <t xml:space="preserve">           群众团体事务</t>
  </si>
  <si>
    <t xml:space="preserve">           党委办公厅（室）及相关机构事务</t>
  </si>
  <si>
    <t xml:space="preserve">   七、文化体育与传媒支出</t>
  </si>
  <si>
    <t xml:space="preserve">     其中：文化</t>
  </si>
  <si>
    <t xml:space="preserve">       其中：群众文化</t>
  </si>
  <si>
    <t xml:space="preserve">   八、社会保障和就业支出</t>
  </si>
  <si>
    <t xml:space="preserve">     其中：人力资源和社会管理事务</t>
  </si>
  <si>
    <t xml:space="preserve">     其中：其他人力资源和社会保障管理事务支出</t>
  </si>
  <si>
    <t>民政事务管理</t>
  </si>
  <si>
    <t xml:space="preserve">           财政对社会保险基金的补助</t>
  </si>
  <si>
    <t xml:space="preserve">         其中： 财政对基本养老保险基金的补助</t>
  </si>
  <si>
    <t xml:space="preserve">       抚恤</t>
  </si>
  <si>
    <t xml:space="preserve">    其中：在乡复员、退伍军人生活补助</t>
  </si>
  <si>
    <t xml:space="preserve">       社会福利</t>
  </si>
  <si>
    <t xml:space="preserve">    其中：老年福利</t>
  </si>
  <si>
    <t xml:space="preserve">        残疾人事业</t>
  </si>
  <si>
    <t xml:space="preserve">    其中：残疾人生活和护理补贴</t>
  </si>
  <si>
    <t xml:space="preserve">        最低生活保障</t>
  </si>
  <si>
    <t xml:space="preserve">    其中：农村最低生活保障支出</t>
  </si>
  <si>
    <t xml:space="preserve">        特困人员救助供养</t>
  </si>
  <si>
    <t xml:space="preserve">    其中：农村五保供养支出</t>
  </si>
  <si>
    <t xml:space="preserve">            其他社会保障和就业支出</t>
  </si>
  <si>
    <t xml:space="preserve">         其中：其他社会保障和就业支出</t>
  </si>
  <si>
    <t xml:space="preserve">   十、医疗卫生与计划生育支出</t>
  </si>
  <si>
    <t xml:space="preserve">     其中：医疗卫生与计划生育管理事务</t>
  </si>
  <si>
    <t xml:space="preserve">           计划生育事务</t>
  </si>
  <si>
    <t xml:space="preserve">         其中：其他计划生育事务</t>
  </si>
  <si>
    <t xml:space="preserve">           医疗保障</t>
  </si>
  <si>
    <t xml:space="preserve">         其中：行政单位医疗</t>
  </si>
  <si>
    <t xml:space="preserve">               事业单位医疗</t>
  </si>
  <si>
    <t xml:space="preserve">               公务员医疗补助</t>
  </si>
  <si>
    <t xml:space="preserve">   十三、农林水支出</t>
  </si>
  <si>
    <t xml:space="preserve">     其中：农业</t>
  </si>
  <si>
    <t xml:space="preserve">       其中：事业运行</t>
  </si>
  <si>
    <t xml:space="preserve">         农村综合改革</t>
  </si>
  <si>
    <t xml:space="preserve">  对村民委员会和村党支部的补助</t>
  </si>
  <si>
    <t xml:space="preserve">          对村集体经济组织的补助</t>
  </si>
  <si>
    <t>十四、资源勘探信息等支出</t>
  </si>
  <si>
    <t xml:space="preserve">      其中：安全生产监管</t>
  </si>
  <si>
    <t xml:space="preserve">   二十、住房保障支出</t>
  </si>
  <si>
    <t xml:space="preserve">       其中：住房公积金</t>
  </si>
  <si>
    <t xml:space="preserve">   二十一、债务付息支出</t>
  </si>
  <si>
    <t xml:space="preserve">         其中：地方政府一般债务付息支出</t>
  </si>
  <si>
    <t>转移性收入</t>
  </si>
  <si>
    <t>转移性支出</t>
  </si>
  <si>
    <t xml:space="preserve">   上级补助收入</t>
  </si>
  <si>
    <t xml:space="preserve">   上解上级支出</t>
  </si>
  <si>
    <t xml:space="preserve">    返还性收入</t>
  </si>
  <si>
    <t xml:space="preserve">      体制上解支出</t>
  </si>
  <si>
    <t xml:space="preserve">    一般性转移支付收入</t>
  </si>
  <si>
    <t xml:space="preserve">      专项上解支出</t>
  </si>
  <si>
    <t xml:space="preserve">    专项转移支付收入</t>
  </si>
  <si>
    <t xml:space="preserve">   调出资金</t>
  </si>
  <si>
    <t xml:space="preserve">   上年结转收入</t>
  </si>
  <si>
    <t xml:space="preserve">   调入资金   </t>
  </si>
  <si>
    <t>收 入 总 计</t>
  </si>
  <si>
    <t>支 出 总 计</t>
  </si>
  <si>
    <t>分税制体制样表2</t>
  </si>
  <si>
    <t>2020年大佛镇一般公共预算基本支出预算表</t>
  </si>
  <si>
    <t>预    算    科    目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</si>
  <si>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</si>
  <si>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</si>
  <si>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</si>
  <si>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</si>
  <si>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</si>
  <si>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伙食补助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</si>
  <si>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</si>
  <si>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</si>
  <si>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</si>
  <si>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</si>
  <si>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>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</si>
  <si>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</si>
  <si>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</si>
  <si>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</si>
  <si>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</si>
  <si>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</si>
  <si>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</si>
  <si>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</si>
  <si>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</si>
  <si>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</si>
  <si>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</si>
  <si>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</si>
  <si>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</si>
  <si>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其他交通费用</t>
  </si>
  <si>
    <t xml:space="preserve">    其他商品和服务支出</t>
  </si>
  <si>
    <t>对个人和家庭的补助</t>
  </si>
  <si>
    <t xml:space="preserve">    生活补助</t>
  </si>
  <si>
    <t xml:space="preserve">    奖励金</t>
  </si>
  <si>
    <t xml:space="preserve">    住房公积金</t>
  </si>
  <si>
    <t xml:space="preserve">    其他对个人和家庭的补助支出</t>
  </si>
  <si>
    <t>债务利息支出</t>
  </si>
  <si>
    <t xml:space="preserve">    国内债务付息</t>
  </si>
  <si>
    <t>其他资本性支出</t>
  </si>
  <si>
    <t xml:space="preserve">    办公设备购置</t>
  </si>
  <si>
    <t>合计</t>
  </si>
  <si>
    <t>分税制体制样表3</t>
  </si>
  <si>
    <t xml:space="preserve"> </t>
  </si>
  <si>
    <t>2020年大佛镇政府性基金预算收支表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</si>
  <si>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</si>
  <si>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</si>
  <si>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t>政府性基金收入</t>
  </si>
  <si>
    <t>政府性基金支出</t>
  </si>
  <si>
    <t xml:space="preserve">    农网还贷资金收入</t>
  </si>
  <si>
    <t xml:space="preserve">  一、文化体育与传媒支出</t>
  </si>
  <si>
    <t xml:space="preserve">    港口建设费收入</t>
  </si>
  <si>
    <t xml:space="preserve">    国家电影事业发展专项资金及对应专项债务收入安排的支出</t>
  </si>
  <si>
    <t xml:space="preserve">    新型墙体材料专项基金收入</t>
  </si>
  <si>
    <t xml:space="preserve">        资助城市影院</t>
  </si>
  <si>
    <t xml:space="preserve">    国家电影事业发展专项资金收入</t>
  </si>
  <si>
    <t xml:space="preserve">        ……</t>
  </si>
  <si>
    <t xml:space="preserve">    城市公用事业附加收入</t>
  </si>
  <si>
    <t xml:space="preserve">  二、社会保障和就业支出</t>
  </si>
  <si>
    <t xml:space="preserve">    国有土地收益基金收入</t>
  </si>
  <si>
    <t xml:space="preserve">    大中型水库移民后期扶持基金支出</t>
  </si>
  <si>
    <t xml:space="preserve">    农业土地开发资金收入</t>
  </si>
  <si>
    <t xml:space="preserve">        移民补助</t>
  </si>
  <si>
    <t xml:space="preserve">    国有土地使用权出让收入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</si>
  <si>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……</t>
    </r>
  </si>
  <si>
    <t xml:space="preserve">  三、城乡社区支出</t>
  </si>
  <si>
    <t xml:space="preserve">  上级补助收入</t>
  </si>
  <si>
    <t>上解上级支出</t>
  </si>
  <si>
    <t xml:space="preserve">  调入资金</t>
  </si>
  <si>
    <t>调出资金</t>
  </si>
  <si>
    <t xml:space="preserve">    上年结转收入</t>
  </si>
  <si>
    <t>收入总计</t>
  </si>
  <si>
    <t>支出总计</t>
  </si>
  <si>
    <t>分税制体制样表4</t>
  </si>
  <si>
    <t>2020年大佛镇一般公共预算“三公”经费支出预算表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</si>
  <si>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</si>
  <si>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</si>
  <si>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</si>
  <si>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</si>
  <si>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</si>
  <si>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</si>
  <si>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</si>
  <si>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</si>
  <si>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</si>
  <si>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乐至县大佛镇人民政府</t>
  </si>
  <si>
    <t>部门预算或乡财县管体制样表1</t>
  </si>
  <si>
    <t>2020年乐至县大佛镇人民政府收支总表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</si>
  <si>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</si>
  <si>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</si>
  <si>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</si>
  <si>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</si>
  <si>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</si>
  <si>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</si>
  <si>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</si>
  <si>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</si>
  <si>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</si>
  <si>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</si>
  <si>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</si>
  <si>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</si>
  <si>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</si>
  <si>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</si>
  <si>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</si>
  <si>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</si>
  <si>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</si>
  <si>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/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</si>
  <si>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</si>
  <si>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</si>
  <si>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</si>
  <si>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</si>
  <si>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</si>
  <si>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</si>
  <si>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</si>
  <si>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</si>
  <si>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</si>
  <si>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</si>
  <si>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</si>
  <si>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</si>
  <si>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</si>
  <si>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</si>
  <si>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</si>
  <si>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</si>
  <si>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</si>
  <si>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</si>
  <si>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</si>
  <si>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</si>
  <si>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</si>
  <si>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</si>
  <si>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</si>
  <si>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</si>
  <si>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</si>
  <si>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</si>
  <si>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</si>
  <si>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</si>
  <si>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</si>
  <si>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</si>
  <si>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</si>
  <si>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部门预算或乡财县管体制样表2</t>
  </si>
  <si>
    <t>2020年乐至县大佛镇人民政府财政拨款收支预算总表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</si>
  <si>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</si>
  <si>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</si>
  <si>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</si>
  <si>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</si>
  <si>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</si>
  <si>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</si>
  <si>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</si>
  <si>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</si>
  <si>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</si>
  <si>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</si>
  <si>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</si>
  <si>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</si>
  <si>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</si>
  <si>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</si>
  <si>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</si>
  <si>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</si>
  <si>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</si>
  <si>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</si>
  <si>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</si>
  <si>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</si>
  <si>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</si>
  <si>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</si>
  <si>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</si>
  <si>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</si>
  <si>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</si>
  <si>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</si>
  <si>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</si>
  <si>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</si>
  <si>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</si>
  <si>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</si>
  <si>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</si>
  <si>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</si>
  <si>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</si>
  <si>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</si>
  <si>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</si>
  <si>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</si>
  <si>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</si>
  <si>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</si>
  <si>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</si>
  <si>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</si>
  <si>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部门预算或乡财县管体制样表3</t>
  </si>
  <si>
    <t>2020年乐至县大佛镇人民政府一般公共预算支出预算表</t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</si>
  <si>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</si>
  <si>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</si>
  <si>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</si>
  <si>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</si>
  <si>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</si>
  <si>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</si>
  <si>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</si>
  <si>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</si>
  <si>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工资性支出</t>
  </si>
  <si>
    <t>201</t>
  </si>
  <si>
    <t>03</t>
  </si>
  <si>
    <t>01</t>
  </si>
  <si>
    <t xml:space="preserve">    行政运行</t>
  </si>
  <si>
    <t>06</t>
  </si>
  <si>
    <t>31</t>
  </si>
  <si>
    <t>207</t>
  </si>
  <si>
    <t>09</t>
  </si>
  <si>
    <t xml:space="preserve">    群众文化</t>
  </si>
  <si>
    <t>208</t>
  </si>
  <si>
    <t>02</t>
  </si>
  <si>
    <t>210</t>
  </si>
  <si>
    <t>213</t>
  </si>
  <si>
    <t>04</t>
  </si>
  <si>
    <t xml:space="preserve">    事业运行</t>
  </si>
  <si>
    <t>社保保障缴费</t>
  </si>
  <si>
    <t>05</t>
  </si>
  <si>
    <t xml:space="preserve">    机关事业单位基本养老保险缴费支出</t>
  </si>
  <si>
    <t>11</t>
  </si>
  <si>
    <t xml:space="preserve">    行政单位医疗</t>
  </si>
  <si>
    <t xml:space="preserve">    事业单位医疗</t>
  </si>
  <si>
    <t xml:space="preserve">    公务员医疗补助</t>
  </si>
  <si>
    <t>基本公用支出</t>
  </si>
  <si>
    <t>232</t>
  </si>
  <si>
    <t xml:space="preserve">    地方政府其他一般债务付息支出</t>
  </si>
  <si>
    <t>221</t>
  </si>
  <si>
    <t>乡镇基本支出</t>
  </si>
  <si>
    <t>29</t>
  </si>
  <si>
    <t>99</t>
  </si>
  <si>
    <t xml:space="preserve">    其他人力资源和社会保障管理事务支出</t>
  </si>
  <si>
    <t>07</t>
  </si>
  <si>
    <t xml:space="preserve">    其他计划生育事务支出</t>
  </si>
  <si>
    <t xml:space="preserve">    对村民委员会和村党支部的补助</t>
  </si>
  <si>
    <t xml:space="preserve">    对村集体经济组织的补助</t>
  </si>
  <si>
    <t xml:space="preserve">    乡镇民政经费支出</t>
  </si>
  <si>
    <t>其他应急管理事务</t>
  </si>
  <si>
    <t xml:space="preserve">    一般行政管理事务</t>
  </si>
  <si>
    <t>部门预算或乡财县管体制样表4</t>
  </si>
  <si>
    <t>2020年乐至县大佛镇人民政府一般公共预算基本支出预算表</t>
  </si>
  <si>
    <t>经济分类科目</t>
  </si>
  <si>
    <t>301</t>
  </si>
  <si>
    <t>08</t>
  </si>
  <si>
    <t>10</t>
  </si>
  <si>
    <t>302</t>
  </si>
  <si>
    <t xml:space="preserve">    印刷费</t>
  </si>
  <si>
    <t>13</t>
  </si>
  <si>
    <t xml:space="preserve">    维修(护)费</t>
  </si>
  <si>
    <t>15</t>
  </si>
  <si>
    <t>16</t>
  </si>
  <si>
    <t>17</t>
  </si>
  <si>
    <t>26</t>
  </si>
  <si>
    <t>28</t>
  </si>
  <si>
    <t>39</t>
  </si>
  <si>
    <t>303</t>
  </si>
  <si>
    <t>307</t>
  </si>
  <si>
    <t>310</t>
  </si>
  <si>
    <t>部门预算或乡财县管体制样表5</t>
  </si>
  <si>
    <t>2020年乐至县大佛镇人民政府一般公共预算“三公”经费支出预算表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</si>
</sst>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_ "/>
    <numFmt numFmtId="179" formatCode="____@"/>
    <numFmt numFmtId="180" formatCode="0_);[Red]\(0\)"/>
  </numFmts>
  <fonts count="6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22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sz val="12"/>
      <color indexed="10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4"/>
      <name val="黑体"/>
      <family val="0"/>
    </font>
    <font>
      <b/>
      <sz val="20"/>
      <color indexed="8"/>
      <name val="宋体"/>
      <family val="0"/>
    </font>
    <font>
      <b/>
      <sz val="12"/>
      <name val="Times New Roman"/>
      <family val="1"/>
    </font>
    <font>
      <sz val="42"/>
      <name val="黑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0" fillId="0" borderId="0">
      <alignment/>
      <protection/>
    </xf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0" borderId="0">
      <alignment vertical="center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1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 applyProtection="1">
      <alignment vertical="center"/>
      <protection/>
    </xf>
    <xf numFmtId="178" fontId="10" fillId="0" borderId="10" xfId="67" applyNumberFormat="1" applyFont="1" applyFill="1" applyBorder="1" applyAlignment="1">
      <alignment horizontal="left" vertical="center" wrapText="1"/>
      <protection/>
    </xf>
    <xf numFmtId="0" fontId="11" fillId="0" borderId="10" xfId="67" applyFont="1" applyFill="1" applyBorder="1" applyAlignment="1">
      <alignment horizontal="left" vertical="center" wrapText="1"/>
      <protection/>
    </xf>
    <xf numFmtId="0" fontId="10" fillId="0" borderId="10" xfId="68" applyFont="1" applyBorder="1" applyAlignment="1">
      <alignment horizontal="left" vertical="center"/>
      <protection/>
    </xf>
    <xf numFmtId="178" fontId="11" fillId="0" borderId="10" xfId="66" applyNumberFormat="1" applyFont="1" applyBorder="1" applyAlignment="1">
      <alignment vertical="center" wrapText="1"/>
      <protection/>
    </xf>
    <xf numFmtId="178" fontId="11" fillId="0" borderId="10" xfId="66" applyNumberFormat="1" applyFont="1" applyBorder="1" applyAlignment="1">
      <alignment vertical="center"/>
      <protection/>
    </xf>
    <xf numFmtId="0" fontId="0" fillId="0" borderId="10" xfId="68" applyFont="1" applyBorder="1" applyAlignment="1">
      <alignment horizontal="left" vertical="center" indent="1"/>
      <protection/>
    </xf>
    <xf numFmtId="178" fontId="11" fillId="0" borderId="10" xfId="67" applyNumberFormat="1" applyFont="1" applyFill="1" applyBorder="1" applyAlignment="1">
      <alignment horizontal="left" vertical="center" wrapText="1"/>
      <protection/>
    </xf>
    <xf numFmtId="3" fontId="15" fillId="0" borderId="10" xfId="0" applyNumberFormat="1" applyFont="1" applyFill="1" applyBorder="1" applyAlignment="1" applyProtection="1">
      <alignment vertical="center"/>
      <protection/>
    </xf>
    <xf numFmtId="179" fontId="11" fillId="0" borderId="10" xfId="68" applyNumberFormat="1" applyFont="1" applyBorder="1" applyAlignment="1">
      <alignment vertical="center"/>
      <protection/>
    </xf>
    <xf numFmtId="179" fontId="11" fillId="0" borderId="10" xfId="68" applyNumberFormat="1" applyFont="1" applyFill="1" applyBorder="1" applyAlignment="1">
      <alignment vertical="center"/>
      <protection/>
    </xf>
    <xf numFmtId="0" fontId="11" fillId="0" borderId="10" xfId="68" applyFont="1" applyBorder="1" applyAlignment="1">
      <alignment horizontal="left" vertical="center"/>
      <protection/>
    </xf>
    <xf numFmtId="0" fontId="17" fillId="0" borderId="10" xfId="0" applyFont="1" applyFill="1" applyBorder="1" applyAlignment="1">
      <alignment horizontal="center"/>
    </xf>
    <xf numFmtId="0" fontId="18" fillId="0" borderId="0" xfId="37" applyFont="1" applyFill="1" applyAlignment="1">
      <alignment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9" fillId="0" borderId="0" xfId="67" applyFont="1" applyAlignment="1">
      <alignment horizontal="center" vertical="center"/>
      <protection/>
    </xf>
    <xf numFmtId="0" fontId="0" fillId="0" borderId="0" xfId="67" applyAlignment="1">
      <alignment horizontal="left" vertical="center" indent="1"/>
      <protection/>
    </xf>
    <xf numFmtId="0" fontId="0" fillId="0" borderId="0" xfId="67" applyAlignment="1">
      <alignment horizontal="center"/>
      <protection/>
    </xf>
    <xf numFmtId="177" fontId="1" fillId="0" borderId="21" xfId="67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177" fontId="17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7" fontId="20" fillId="0" borderId="2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left" vertical="center"/>
      <protection/>
    </xf>
    <xf numFmtId="180" fontId="1" fillId="0" borderId="22" xfId="69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55" applyFont="1" applyFill="1" applyBorder="1" applyAlignment="1">
      <alignment horizontal="left" vertical="center" indent="1"/>
      <protection/>
    </xf>
    <xf numFmtId="0" fontId="1" fillId="0" borderId="22" xfId="55" applyFont="1" applyFill="1" applyBorder="1" applyAlignment="1">
      <alignment horizontal="left" vertical="center"/>
      <protection/>
    </xf>
    <xf numFmtId="0" fontId="0" fillId="0" borderId="10" xfId="0" applyNumberFormat="1" applyFont="1" applyFill="1" applyBorder="1" applyAlignment="1">
      <alignment vertical="center"/>
    </xf>
    <xf numFmtId="0" fontId="0" fillId="0" borderId="22" xfId="55" applyFont="1" applyFill="1" applyBorder="1" applyAlignment="1">
      <alignment horizontal="left" vertical="center" indent="2"/>
      <protection/>
    </xf>
    <xf numFmtId="177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9" xfId="55" applyFont="1" applyFill="1" applyBorder="1" applyAlignment="1">
      <alignment horizontal="center" vertical="center"/>
      <protection/>
    </xf>
    <xf numFmtId="0" fontId="0" fillId="0" borderId="9" xfId="55" applyFont="1" applyFill="1" applyBorder="1" applyAlignment="1">
      <alignment horizontal="left" vertical="center"/>
      <protection/>
    </xf>
    <xf numFmtId="0" fontId="1" fillId="0" borderId="10" xfId="55" applyFont="1" applyFill="1" applyBorder="1" applyAlignment="1">
      <alignment horizontal="left" vertical="center" indent="2"/>
      <protection/>
    </xf>
    <xf numFmtId="0" fontId="0" fillId="0" borderId="10" xfId="55" applyFont="1" applyFill="1" applyBorder="1" applyAlignment="1">
      <alignment horizontal="left" vertical="center" indent="2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10" xfId="55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vertical="center"/>
      <protection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55" applyFont="1" applyFill="1" applyBorder="1" applyAlignment="1">
      <alignment horizontal="left" vertical="center" indent="1"/>
      <protection/>
    </xf>
    <xf numFmtId="177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6" xfId="55" applyFont="1" applyFill="1" applyBorder="1" applyAlignment="1">
      <alignment horizontal="left" vertical="center" indent="1"/>
      <protection/>
    </xf>
    <xf numFmtId="0" fontId="1" fillId="0" borderId="27" xfId="0" applyFont="1" applyFill="1" applyBorder="1" applyAlignment="1">
      <alignment horizontal="left" vertical="center"/>
    </xf>
    <xf numFmtId="0" fontId="1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69" applyNumberFormat="1" applyFont="1" applyFill="1" applyBorder="1" applyAlignment="1" applyProtection="1">
      <alignment horizontal="left" vertical="center"/>
      <protection/>
    </xf>
    <xf numFmtId="180" fontId="0" fillId="0" borderId="22" xfId="69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22" xfId="66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37" applyFont="1" applyFill="1" applyBorder="1" applyAlignment="1">
      <alignment vertical="center"/>
      <protection/>
    </xf>
    <xf numFmtId="0" fontId="1" fillId="0" borderId="10" xfId="66" applyNumberFormat="1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I22" sqref="I22"/>
    </sheetView>
  </sheetViews>
  <sheetFormatPr defaultColWidth="9.00390625" defaultRowHeight="14.25"/>
  <sheetData>
    <row r="9" spans="1:13" ht="107.25" customHeight="1">
      <c r="A9" s="213" t="s">
        <v>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3"/>
  <sheetViews>
    <sheetView workbookViewId="0" topLeftCell="A1">
      <selection activeCell="E15" sqref="E15"/>
    </sheetView>
  </sheetViews>
  <sheetFormatPr defaultColWidth="6.875" defaultRowHeight="12.75" customHeight="1"/>
  <cols>
    <col min="1" max="1" width="11.75390625" style="2" customWidth="1"/>
    <col min="2" max="2" width="15.37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3" t="s">
        <v>328</v>
      </c>
    </row>
    <row r="2" spans="1:9" ht="19.5" customHeight="1">
      <c r="A2" s="4"/>
      <c r="B2" s="4"/>
      <c r="C2" s="4"/>
      <c r="D2" s="4"/>
      <c r="E2" s="5"/>
      <c r="F2" s="4"/>
      <c r="G2" s="4"/>
      <c r="H2" s="6"/>
      <c r="I2" s="32"/>
    </row>
    <row r="3" spans="1:9" ht="25.5" customHeight="1">
      <c r="A3" s="7" t="s">
        <v>329</v>
      </c>
      <c r="B3" s="7"/>
      <c r="C3" s="7"/>
      <c r="D3" s="7"/>
      <c r="E3" s="7"/>
      <c r="F3" s="7"/>
      <c r="G3" s="7"/>
      <c r="H3" s="7"/>
      <c r="I3" s="32"/>
    </row>
    <row r="4" spans="1:9" ht="19.5" customHeight="1">
      <c r="A4" s="8"/>
      <c r="B4" s="9"/>
      <c r="C4" s="9"/>
      <c r="D4" s="9"/>
      <c r="E4" s="9"/>
      <c r="F4" s="9"/>
      <c r="G4" s="9"/>
      <c r="H4" s="10" t="s">
        <v>170</v>
      </c>
      <c r="I4" s="32"/>
    </row>
    <row r="5" spans="1:9" ht="19.5" customHeight="1">
      <c r="A5" s="11" t="s">
        <v>158</v>
      </c>
      <c r="B5" s="11" t="s">
        <v>159</v>
      </c>
      <c r="C5" s="12" t="s">
        <v>160</v>
      </c>
      <c r="D5" s="12"/>
      <c r="E5" s="12"/>
      <c r="F5" s="12"/>
      <c r="G5" s="12"/>
      <c r="H5" s="12"/>
      <c r="I5" s="32"/>
    </row>
    <row r="6" spans="1:9" ht="19.5" customHeight="1">
      <c r="A6" s="11"/>
      <c r="B6" s="11"/>
      <c r="C6" s="13" t="s">
        <v>124</v>
      </c>
      <c r="D6" s="14" t="s">
        <v>161</v>
      </c>
      <c r="E6" s="15" t="s">
        <v>162</v>
      </c>
      <c r="F6" s="16"/>
      <c r="G6" s="16"/>
      <c r="H6" s="17" t="s">
        <v>163</v>
      </c>
      <c r="I6" s="32"/>
    </row>
    <row r="7" spans="1:9" ht="33.75" customHeight="1">
      <c r="A7" s="18"/>
      <c r="B7" s="18"/>
      <c r="C7" s="19"/>
      <c r="D7" s="20"/>
      <c r="E7" s="21" t="s">
        <v>164</v>
      </c>
      <c r="F7" s="22" t="s">
        <v>165</v>
      </c>
      <c r="G7" s="23" t="s">
        <v>166</v>
      </c>
      <c r="H7" s="24"/>
      <c r="I7" s="32"/>
    </row>
    <row r="8" spans="1:9" s="1" customFormat="1" ht="19.5" customHeight="1">
      <c r="A8" s="25">
        <v>370105</v>
      </c>
      <c r="B8" s="25" t="s">
        <v>167</v>
      </c>
      <c r="C8" s="26">
        <v>30000</v>
      </c>
      <c r="D8" s="26">
        <v>0</v>
      </c>
      <c r="E8" s="26">
        <f>SUM(F8,G8)</f>
        <v>0</v>
      </c>
      <c r="F8" s="26">
        <v>0</v>
      </c>
      <c r="G8" s="26">
        <v>0</v>
      </c>
      <c r="H8" s="26">
        <v>30000</v>
      </c>
      <c r="I8" s="33"/>
    </row>
    <row r="9" spans="1:9" ht="19.5" customHeight="1">
      <c r="A9" s="27"/>
      <c r="B9" s="27"/>
      <c r="C9" s="27"/>
      <c r="D9" s="27"/>
      <c r="E9" s="28"/>
      <c r="F9" s="29"/>
      <c r="G9" s="29"/>
      <c r="H9" s="30"/>
      <c r="I9" s="34"/>
    </row>
    <row r="10" spans="1:9" ht="19.5" customHeight="1">
      <c r="A10" s="27"/>
      <c r="B10" s="27"/>
      <c r="C10" s="27"/>
      <c r="D10" s="27"/>
      <c r="E10" s="31"/>
      <c r="F10" s="27"/>
      <c r="G10" s="27"/>
      <c r="H10" s="30"/>
      <c r="I10" s="34"/>
    </row>
    <row r="11" spans="1:9" ht="19.5" customHeight="1">
      <c r="A11" s="27"/>
      <c r="B11" s="27"/>
      <c r="C11" s="27"/>
      <c r="D11" s="27"/>
      <c r="E11" s="31"/>
      <c r="F11" s="27"/>
      <c r="G11" s="27"/>
      <c r="H11" s="30"/>
      <c r="I11" s="34"/>
    </row>
    <row r="12" spans="1:9" ht="19.5" customHeight="1">
      <c r="A12" s="27"/>
      <c r="B12" s="27"/>
      <c r="C12" s="27"/>
      <c r="D12" s="27"/>
      <c r="E12" s="28"/>
      <c r="F12" s="27"/>
      <c r="G12" s="27"/>
      <c r="H12" s="30"/>
      <c r="I12" s="34"/>
    </row>
    <row r="13" spans="1:9" ht="19.5" customHeight="1">
      <c r="A13" s="27"/>
      <c r="B13" s="27"/>
      <c r="C13" s="27"/>
      <c r="D13" s="27"/>
      <c r="E13" s="28"/>
      <c r="F13" s="27"/>
      <c r="G13" s="27"/>
      <c r="H13" s="30"/>
      <c r="I13" s="3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="90" zoomScaleNormal="90" zoomScaleSheetLayoutView="100" workbookViewId="0" topLeftCell="A10">
      <selection activeCell="D68" sqref="D68"/>
    </sheetView>
  </sheetViews>
  <sheetFormatPr defaultColWidth="9.00390625" defaultRowHeight="14.25"/>
  <cols>
    <col min="1" max="1" width="38.125" style="151" customWidth="1"/>
    <col min="2" max="2" width="21.125" style="151" customWidth="1"/>
    <col min="3" max="3" width="49.125" style="151" customWidth="1"/>
    <col min="4" max="4" width="20.125" style="152" customWidth="1"/>
    <col min="5" max="5" width="9.50390625" style="151" customWidth="1"/>
    <col min="6" max="16384" width="9.00390625" style="151" customWidth="1"/>
  </cols>
  <sheetData>
    <row r="1" spans="1:4" ht="14.25">
      <c r="A1" s="153" t="s">
        <v>1</v>
      </c>
      <c r="B1" s="154"/>
      <c r="C1" s="155"/>
      <c r="D1" s="156"/>
    </row>
    <row r="2" spans="1:4" ht="14.25">
      <c r="A2" s="157" t="s">
        <v>2</v>
      </c>
      <c r="B2" s="157"/>
      <c r="C2" s="157"/>
      <c r="D2" s="158"/>
    </row>
    <row r="3" spans="1:4" ht="14.25">
      <c r="A3" s="153"/>
      <c r="B3" s="154"/>
      <c r="C3" s="155"/>
      <c r="D3" s="159" t="s">
        <v>3</v>
      </c>
    </row>
    <row r="4" spans="1:4" ht="15.75">
      <c r="A4" s="160" t="s">
        <v>4</v>
      </c>
      <c r="B4" s="161"/>
      <c r="C4" s="162" t="s">
        <v>5</v>
      </c>
      <c r="D4" s="163"/>
    </row>
    <row r="5" spans="1:4" ht="15.75">
      <c r="A5" s="127" t="s">
        <v>6</v>
      </c>
      <c r="B5" s="127" t="s">
        <v>7</v>
      </c>
      <c r="C5" s="127" t="s">
        <v>6</v>
      </c>
      <c r="D5" s="164" t="s">
        <v>7</v>
      </c>
    </row>
    <row r="6" spans="1:4" ht="14.25">
      <c r="A6" s="165" t="s">
        <v>8</v>
      </c>
      <c r="B6" s="98">
        <v>1309.48735</v>
      </c>
      <c r="C6" s="166" t="s">
        <v>9</v>
      </c>
      <c r="D6" s="98">
        <v>1309.48735</v>
      </c>
    </row>
    <row r="7" spans="1:4" ht="14.25">
      <c r="A7" s="167" t="s">
        <v>10</v>
      </c>
      <c r="B7" s="168"/>
      <c r="C7" s="169" t="s">
        <v>11</v>
      </c>
      <c r="D7" s="170">
        <v>281.5191</v>
      </c>
    </row>
    <row r="8" spans="1:4" ht="14.25">
      <c r="A8" s="171" t="s">
        <v>12</v>
      </c>
      <c r="B8" s="168"/>
      <c r="C8" s="172" t="s">
        <v>13</v>
      </c>
      <c r="D8" s="170">
        <v>1</v>
      </c>
    </row>
    <row r="9" spans="1:4" ht="14.25">
      <c r="A9" s="171" t="s">
        <v>14</v>
      </c>
      <c r="B9" s="168"/>
      <c r="C9" s="173" t="s">
        <v>15</v>
      </c>
      <c r="D9" s="170">
        <v>1</v>
      </c>
    </row>
    <row r="10" spans="1:4" ht="14.25">
      <c r="A10" s="171" t="s">
        <v>16</v>
      </c>
      <c r="B10" s="168"/>
      <c r="C10" s="174" t="s">
        <v>17</v>
      </c>
      <c r="D10" s="170">
        <v>168.2871</v>
      </c>
    </row>
    <row r="11" spans="1:4" ht="14.25">
      <c r="A11" s="171" t="s">
        <v>18</v>
      </c>
      <c r="B11" s="168"/>
      <c r="C11" s="173" t="s">
        <v>15</v>
      </c>
      <c r="D11" s="170">
        <v>168.2871</v>
      </c>
    </row>
    <row r="12" spans="1:4" ht="14.25">
      <c r="A12" s="175" t="s">
        <v>19</v>
      </c>
      <c r="B12" s="168"/>
      <c r="C12" s="176" t="s">
        <v>20</v>
      </c>
      <c r="D12" s="177">
        <v>12</v>
      </c>
    </row>
    <row r="13" spans="1:4" ht="14.25">
      <c r="A13" s="167" t="s">
        <v>21</v>
      </c>
      <c r="B13" s="168"/>
      <c r="C13" s="178" t="s">
        <v>22</v>
      </c>
      <c r="D13" s="179">
        <v>12</v>
      </c>
    </row>
    <row r="14" spans="1:4" ht="14.25">
      <c r="A14" s="171" t="s">
        <v>23</v>
      </c>
      <c r="B14" s="168"/>
      <c r="C14" s="180" t="s">
        <v>24</v>
      </c>
      <c r="D14" s="181">
        <v>29.487</v>
      </c>
    </row>
    <row r="15" spans="1:4" ht="14.25">
      <c r="A15" s="171" t="s">
        <v>25</v>
      </c>
      <c r="B15" s="168"/>
      <c r="C15" s="178" t="s">
        <v>26</v>
      </c>
      <c r="D15" s="181">
        <v>29.487</v>
      </c>
    </row>
    <row r="16" spans="1:4" ht="14.25">
      <c r="A16" s="171" t="s">
        <v>27</v>
      </c>
      <c r="B16" s="168"/>
      <c r="C16" s="180" t="s">
        <v>28</v>
      </c>
      <c r="D16" s="181">
        <f>D17</f>
        <v>1</v>
      </c>
    </row>
    <row r="17" spans="1:4" ht="14.25">
      <c r="A17" s="171" t="s">
        <v>29</v>
      </c>
      <c r="B17" s="168"/>
      <c r="C17" s="178" t="s">
        <v>26</v>
      </c>
      <c r="D17" s="181">
        <v>1</v>
      </c>
    </row>
    <row r="18" spans="1:4" ht="14.25">
      <c r="A18" s="175" t="s">
        <v>19</v>
      </c>
      <c r="B18" s="168"/>
      <c r="C18" s="180" t="s">
        <v>30</v>
      </c>
      <c r="D18" s="181">
        <f>D19</f>
        <v>4</v>
      </c>
    </row>
    <row r="19" spans="2:4" ht="14.25">
      <c r="B19" s="168"/>
      <c r="C19" s="178" t="s">
        <v>26</v>
      </c>
      <c r="D19" s="181">
        <v>4</v>
      </c>
    </row>
    <row r="20" spans="1:4" ht="14.25">
      <c r="A20" s="171"/>
      <c r="B20" s="168"/>
      <c r="C20" s="174" t="s">
        <v>31</v>
      </c>
      <c r="D20" s="181">
        <v>65.745</v>
      </c>
    </row>
    <row r="21" spans="1:4" ht="14.25">
      <c r="A21" s="171"/>
      <c r="B21" s="168"/>
      <c r="C21" s="178" t="s">
        <v>26</v>
      </c>
      <c r="D21" s="181">
        <v>65.745</v>
      </c>
    </row>
    <row r="22" spans="2:4" ht="14.25">
      <c r="B22" s="168"/>
      <c r="C22" s="182" t="s">
        <v>32</v>
      </c>
      <c r="D22" s="181">
        <v>69.5463</v>
      </c>
    </row>
    <row r="23" spans="1:4" ht="14.25">
      <c r="A23" s="175"/>
      <c r="B23" s="168"/>
      <c r="C23" s="183" t="s">
        <v>33</v>
      </c>
      <c r="D23" s="181">
        <v>69.5463</v>
      </c>
    </row>
    <row r="24" spans="1:4" ht="14.25">
      <c r="A24" s="175"/>
      <c r="B24" s="168"/>
      <c r="C24" s="173" t="s">
        <v>34</v>
      </c>
      <c r="D24" s="181">
        <v>69.5463</v>
      </c>
    </row>
    <row r="25" spans="1:4" ht="14.25">
      <c r="A25" s="175"/>
      <c r="B25" s="168"/>
      <c r="C25" s="182" t="s">
        <v>35</v>
      </c>
      <c r="D25" s="184">
        <v>65.9649</v>
      </c>
    </row>
    <row r="26" spans="1:4" ht="14.25">
      <c r="A26" s="175"/>
      <c r="B26" s="168"/>
      <c r="C26" s="183" t="s">
        <v>36</v>
      </c>
      <c r="D26" s="185">
        <v>1.48055</v>
      </c>
    </row>
    <row r="27" spans="1:4" ht="14.25">
      <c r="A27" s="175"/>
      <c r="B27" s="168"/>
      <c r="C27" s="173" t="s">
        <v>37</v>
      </c>
      <c r="D27" s="185">
        <v>1.48055</v>
      </c>
    </row>
    <row r="28" spans="1:4" ht="14.25">
      <c r="A28" s="175"/>
      <c r="B28" s="168"/>
      <c r="C28" s="186" t="s">
        <v>38</v>
      </c>
      <c r="D28" s="185">
        <v>11.4168</v>
      </c>
    </row>
    <row r="29" spans="1:4" ht="14.25">
      <c r="A29" s="175"/>
      <c r="B29" s="168"/>
      <c r="C29" s="178" t="s">
        <v>26</v>
      </c>
      <c r="D29" s="185">
        <v>11.4168</v>
      </c>
    </row>
    <row r="30" spans="1:4" ht="14.25">
      <c r="A30" s="175"/>
      <c r="B30" s="168"/>
      <c r="C30" s="183" t="s">
        <v>39</v>
      </c>
      <c r="D30" s="185">
        <v>53.0676</v>
      </c>
    </row>
    <row r="31" spans="1:4" ht="14.25">
      <c r="A31" s="175"/>
      <c r="B31" s="168"/>
      <c r="C31" s="187" t="s">
        <v>40</v>
      </c>
      <c r="D31" s="185">
        <v>53.0676</v>
      </c>
    </row>
    <row r="32" spans="1:4" ht="14.25">
      <c r="A32" s="175"/>
      <c r="B32" s="168"/>
      <c r="C32" s="188" t="s">
        <v>41</v>
      </c>
      <c r="D32" s="170">
        <f>D33</f>
        <v>0</v>
      </c>
    </row>
    <row r="33" spans="1:4" ht="14.25">
      <c r="A33" s="175"/>
      <c r="B33" s="168"/>
      <c r="C33" s="189" t="s">
        <v>42</v>
      </c>
      <c r="D33" s="170">
        <v>0</v>
      </c>
    </row>
    <row r="34" spans="1:4" ht="14.25">
      <c r="A34" s="175"/>
      <c r="B34" s="168"/>
      <c r="C34" s="188" t="s">
        <v>43</v>
      </c>
      <c r="D34" s="170">
        <f>D35</f>
        <v>0</v>
      </c>
    </row>
    <row r="35" spans="1:4" ht="14.25">
      <c r="A35" s="175"/>
      <c r="B35" s="168"/>
      <c r="C35" s="189" t="s">
        <v>44</v>
      </c>
      <c r="D35" s="170">
        <v>0</v>
      </c>
    </row>
    <row r="36" spans="1:4" ht="14.25">
      <c r="A36" s="175"/>
      <c r="B36" s="168"/>
      <c r="C36" s="188" t="s">
        <v>45</v>
      </c>
      <c r="D36" s="170">
        <f>D37</f>
        <v>0</v>
      </c>
    </row>
    <row r="37" spans="1:4" ht="14.25">
      <c r="A37" s="175"/>
      <c r="B37" s="168"/>
      <c r="C37" s="189" t="s">
        <v>46</v>
      </c>
      <c r="D37" s="170">
        <v>0</v>
      </c>
    </row>
    <row r="38" spans="1:4" ht="14.25">
      <c r="A38" s="175"/>
      <c r="B38" s="168"/>
      <c r="C38" s="188" t="s">
        <v>47</v>
      </c>
      <c r="D38" s="170">
        <f>D39</f>
        <v>0</v>
      </c>
    </row>
    <row r="39" spans="1:4" ht="14.25">
      <c r="A39" s="175"/>
      <c r="B39" s="168"/>
      <c r="C39" s="189" t="s">
        <v>48</v>
      </c>
      <c r="D39" s="170">
        <v>0</v>
      </c>
    </row>
    <row r="40" spans="1:4" ht="14.25">
      <c r="A40" s="175"/>
      <c r="B40" s="168"/>
      <c r="C40" s="188" t="s">
        <v>49</v>
      </c>
      <c r="D40" s="170">
        <f>D41</f>
        <v>0</v>
      </c>
    </row>
    <row r="41" spans="1:4" ht="14.25">
      <c r="A41" s="175"/>
      <c r="B41" s="168"/>
      <c r="C41" s="189" t="s">
        <v>50</v>
      </c>
      <c r="D41" s="170">
        <v>0</v>
      </c>
    </row>
    <row r="42" spans="1:4" ht="14.25">
      <c r="A42" s="175"/>
      <c r="B42" s="168"/>
      <c r="C42" s="180" t="s">
        <v>51</v>
      </c>
      <c r="D42" s="190">
        <f>D43</f>
        <v>0</v>
      </c>
    </row>
    <row r="43" spans="1:4" ht="14.25">
      <c r="A43" s="175"/>
      <c r="B43" s="168"/>
      <c r="C43" s="178" t="s">
        <v>52</v>
      </c>
      <c r="D43" s="181">
        <v>0</v>
      </c>
    </row>
    <row r="44" spans="1:4" ht="14.25">
      <c r="A44" s="175"/>
      <c r="B44" s="168"/>
      <c r="C44" s="182" t="s">
        <v>53</v>
      </c>
      <c r="D44" s="185">
        <v>74.8826</v>
      </c>
    </row>
    <row r="45" spans="1:4" ht="14.25">
      <c r="A45" s="175"/>
      <c r="B45" s="168"/>
      <c r="C45" s="191" t="s">
        <v>54</v>
      </c>
      <c r="D45" s="185">
        <v>38.1353</v>
      </c>
    </row>
    <row r="46" spans="1:4" ht="14.25">
      <c r="A46" s="175"/>
      <c r="B46" s="168"/>
      <c r="C46" s="173" t="s">
        <v>15</v>
      </c>
      <c r="D46" s="185">
        <v>38.1353</v>
      </c>
    </row>
    <row r="47" spans="1:4" ht="14.25">
      <c r="A47" s="175"/>
      <c r="B47" s="168"/>
      <c r="C47" s="192" t="s">
        <v>55</v>
      </c>
      <c r="D47" s="190">
        <f>D48</f>
        <v>8.1</v>
      </c>
    </row>
    <row r="48" spans="1:4" ht="14.25">
      <c r="A48" s="175"/>
      <c r="B48" s="168"/>
      <c r="C48" s="193" t="s">
        <v>56</v>
      </c>
      <c r="D48" s="190">
        <v>8.1</v>
      </c>
    </row>
    <row r="49" spans="1:4" ht="14.25">
      <c r="A49" s="175"/>
      <c r="B49" s="168"/>
      <c r="C49" s="194" t="s">
        <v>57</v>
      </c>
      <c r="D49" s="190">
        <v>28.6473</v>
      </c>
    </row>
    <row r="50" spans="1:4" ht="14.25">
      <c r="A50" s="175"/>
      <c r="B50" s="168"/>
      <c r="C50" s="178" t="s">
        <v>58</v>
      </c>
      <c r="D50" s="181">
        <v>15.3264</v>
      </c>
    </row>
    <row r="51" spans="1:4" ht="14.25">
      <c r="A51" s="175"/>
      <c r="B51" s="168"/>
      <c r="C51" s="178" t="s">
        <v>59</v>
      </c>
      <c r="D51" s="181">
        <v>9.9966</v>
      </c>
    </row>
    <row r="52" spans="1:4" ht="14.25">
      <c r="A52" s="175"/>
      <c r="B52" s="168"/>
      <c r="C52" s="178" t="s">
        <v>60</v>
      </c>
      <c r="D52" s="181">
        <v>3.3243</v>
      </c>
    </row>
    <row r="53" spans="1:4" ht="14.25">
      <c r="A53" s="175"/>
      <c r="B53" s="168"/>
      <c r="C53" s="195" t="s">
        <v>61</v>
      </c>
      <c r="D53" s="185">
        <v>739.6561</v>
      </c>
    </row>
    <row r="54" spans="1:4" ht="14.25">
      <c r="A54" s="175"/>
      <c r="B54" s="168"/>
      <c r="C54" s="183" t="s">
        <v>62</v>
      </c>
      <c r="D54" s="185">
        <v>80.6841</v>
      </c>
    </row>
    <row r="55" spans="1:4" ht="14.25">
      <c r="A55" s="175"/>
      <c r="B55" s="168"/>
      <c r="C55" s="173" t="s">
        <v>63</v>
      </c>
      <c r="D55" s="185">
        <v>80.6841</v>
      </c>
    </row>
    <row r="56" spans="1:4" ht="14.25">
      <c r="A56" s="175"/>
      <c r="B56" s="168"/>
      <c r="C56" s="196" t="s">
        <v>64</v>
      </c>
      <c r="D56" s="197">
        <v>658.972</v>
      </c>
    </row>
    <row r="57" spans="1:4" ht="14.25">
      <c r="A57" s="175"/>
      <c r="B57" s="168"/>
      <c r="C57" s="198" t="s">
        <v>65</v>
      </c>
      <c r="D57" s="197">
        <v>658.972</v>
      </c>
    </row>
    <row r="58" spans="1:4" ht="14.25">
      <c r="A58" s="175"/>
      <c r="B58" s="168"/>
      <c r="C58" s="199" t="s">
        <v>66</v>
      </c>
      <c r="D58" s="185">
        <v>0</v>
      </c>
    </row>
    <row r="59" spans="1:4" ht="14.25">
      <c r="A59" s="175"/>
      <c r="B59" s="168"/>
      <c r="C59" s="196" t="s">
        <v>67</v>
      </c>
      <c r="D59" s="185">
        <v>1</v>
      </c>
    </row>
    <row r="60" spans="1:4" ht="14.25">
      <c r="A60" s="175"/>
      <c r="B60" s="168"/>
      <c r="C60" s="199" t="s">
        <v>68</v>
      </c>
      <c r="D60" s="185">
        <v>1</v>
      </c>
    </row>
    <row r="61" spans="1:4" ht="14.25">
      <c r="A61" s="175"/>
      <c r="B61" s="168"/>
      <c r="C61" s="173" t="s">
        <v>15</v>
      </c>
      <c r="D61" s="185">
        <v>1</v>
      </c>
    </row>
    <row r="62" spans="1:4" ht="14.25">
      <c r="A62" s="175"/>
      <c r="B62" s="168"/>
      <c r="C62" s="200" t="s">
        <v>69</v>
      </c>
      <c r="D62" s="185">
        <v>41.625</v>
      </c>
    </row>
    <row r="63" spans="1:4" ht="14.25">
      <c r="A63" s="175"/>
      <c r="B63" s="168"/>
      <c r="C63" s="173" t="s">
        <v>70</v>
      </c>
      <c r="D63" s="185">
        <v>41.625</v>
      </c>
    </row>
    <row r="64" spans="1:4" ht="14.25">
      <c r="A64" s="175"/>
      <c r="B64" s="168"/>
      <c r="C64" s="201" t="s">
        <v>71</v>
      </c>
      <c r="D64" s="170">
        <v>13.52</v>
      </c>
    </row>
    <row r="65" spans="1:4" ht="14.25">
      <c r="A65" s="175"/>
      <c r="B65" s="168"/>
      <c r="C65" s="202" t="s">
        <v>72</v>
      </c>
      <c r="D65" s="170">
        <v>13.52</v>
      </c>
    </row>
    <row r="66" spans="1:4" ht="14.25">
      <c r="A66" s="165" t="s">
        <v>73</v>
      </c>
      <c r="B66" s="203">
        <v>1309.48735</v>
      </c>
      <c r="C66" s="166" t="s">
        <v>74</v>
      </c>
      <c r="D66" s="170"/>
    </row>
    <row r="67" spans="1:4" ht="14.25">
      <c r="A67" s="165" t="s">
        <v>75</v>
      </c>
      <c r="B67" s="203">
        <v>0</v>
      </c>
      <c r="C67" s="166" t="s">
        <v>76</v>
      </c>
      <c r="D67" s="170"/>
    </row>
    <row r="68" spans="1:4" ht="14.25">
      <c r="A68" s="204" t="s">
        <v>77</v>
      </c>
      <c r="B68" s="203"/>
      <c r="C68" s="205" t="s">
        <v>78</v>
      </c>
      <c r="D68" s="170"/>
    </row>
    <row r="69" spans="1:4" ht="14.25">
      <c r="A69" s="204" t="s">
        <v>79</v>
      </c>
      <c r="B69" s="203">
        <v>1309.48735</v>
      </c>
      <c r="C69" s="205" t="s">
        <v>80</v>
      </c>
      <c r="D69" s="170"/>
    </row>
    <row r="70" spans="1:4" ht="14.25">
      <c r="A70" s="204" t="s">
        <v>81</v>
      </c>
      <c r="B70" s="206"/>
      <c r="C70" s="207" t="s">
        <v>82</v>
      </c>
      <c r="D70" s="170"/>
    </row>
    <row r="71" spans="1:4" ht="14.25">
      <c r="A71" s="165" t="s">
        <v>83</v>
      </c>
      <c r="B71" s="208"/>
      <c r="C71" s="209"/>
      <c r="D71" s="170"/>
    </row>
    <row r="72" spans="1:4" ht="14.25">
      <c r="A72" s="210" t="s">
        <v>84</v>
      </c>
      <c r="B72" s="208"/>
      <c r="C72" s="209"/>
      <c r="D72" s="170"/>
    </row>
    <row r="73" spans="1:4" ht="14.25">
      <c r="A73" s="211" t="s">
        <v>85</v>
      </c>
      <c r="B73" s="203">
        <f>B66</f>
        <v>1309.48735</v>
      </c>
      <c r="C73" s="212" t="s">
        <v>86</v>
      </c>
      <c r="D73" s="170">
        <f>D6</f>
        <v>1309.48735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zoomScaleSheetLayoutView="100" workbookViewId="0" topLeftCell="A16">
      <selection activeCell="C36" sqref="C36"/>
    </sheetView>
  </sheetViews>
  <sheetFormatPr defaultColWidth="9.00390625" defaultRowHeight="14.25"/>
  <cols>
    <col min="1" max="1" width="38.625" style="0" customWidth="1"/>
    <col min="2" max="2" width="42.375" style="100" customWidth="1"/>
  </cols>
  <sheetData>
    <row r="1" spans="1:2" ht="18.75">
      <c r="A1" s="142" t="s">
        <v>87</v>
      </c>
      <c r="B1" s="143"/>
    </row>
    <row r="2" spans="1:2" ht="25.5">
      <c r="A2" s="144" t="s">
        <v>88</v>
      </c>
      <c r="B2" s="144"/>
    </row>
    <row r="3" spans="1:2" ht="14.25">
      <c r="A3" s="145"/>
      <c r="B3" s="146" t="s">
        <v>3</v>
      </c>
    </row>
    <row r="4" spans="1:2" ht="14.25">
      <c r="A4" s="147" t="s">
        <v>89</v>
      </c>
      <c r="B4" s="147" t="s">
        <v>7</v>
      </c>
    </row>
    <row r="5" spans="1:2" ht="14.25">
      <c r="A5" s="148" t="s">
        <v>90</v>
      </c>
      <c r="B5" s="26">
        <v>549.6021</v>
      </c>
    </row>
    <row r="6" spans="1:2" ht="14.25">
      <c r="A6" s="149" t="s">
        <v>91</v>
      </c>
      <c r="B6" s="26">
        <v>185.7444</v>
      </c>
    </row>
    <row r="7" spans="1:2" ht="14.25">
      <c r="A7" s="149" t="s">
        <v>92</v>
      </c>
      <c r="B7" s="26">
        <v>143.5836</v>
      </c>
    </row>
    <row r="8" spans="1:2" ht="14.25">
      <c r="A8" s="149" t="s">
        <v>93</v>
      </c>
      <c r="B8" s="26">
        <v>9.0574</v>
      </c>
    </row>
    <row r="9" spans="1:2" ht="14.25">
      <c r="A9" s="149" t="s">
        <v>94</v>
      </c>
      <c r="B9" s="26">
        <v>68.2818</v>
      </c>
    </row>
    <row r="10" spans="1:2" ht="14.25">
      <c r="A10" s="149" t="s">
        <v>95</v>
      </c>
      <c r="B10" s="26">
        <v>8</v>
      </c>
    </row>
    <row r="11" spans="1:2" ht="14.25">
      <c r="A11" s="149" t="s">
        <v>96</v>
      </c>
      <c r="B11" s="26">
        <v>53.22</v>
      </c>
    </row>
    <row r="12" spans="1:2" ht="14.25">
      <c r="A12" s="149" t="s">
        <v>97</v>
      </c>
      <c r="B12" s="26">
        <v>53.0676</v>
      </c>
    </row>
    <row r="13" spans="1:2" ht="14.25">
      <c r="A13" s="149" t="s">
        <v>98</v>
      </c>
      <c r="B13" s="26">
        <v>25.323</v>
      </c>
    </row>
    <row r="14" spans="1:2" ht="14.25">
      <c r="A14" s="149" t="s">
        <v>99</v>
      </c>
      <c r="B14" s="26">
        <v>3.3243</v>
      </c>
    </row>
    <row r="15" spans="1:2" ht="14.25">
      <c r="A15" s="148" t="s">
        <v>100</v>
      </c>
      <c r="B15" s="26">
        <v>387.31935</v>
      </c>
    </row>
    <row r="16" spans="1:2" ht="14.25">
      <c r="A16" s="149" t="s">
        <v>101</v>
      </c>
      <c r="B16" s="26">
        <v>177.18</v>
      </c>
    </row>
    <row r="17" spans="1:2" ht="14.25">
      <c r="A17" s="149" t="s">
        <v>102</v>
      </c>
      <c r="B17" s="26">
        <v>0.5</v>
      </c>
    </row>
    <row r="18" spans="1:2" ht="14.25">
      <c r="A18" s="149" t="s">
        <v>103</v>
      </c>
      <c r="B18" s="26">
        <v>4</v>
      </c>
    </row>
    <row r="19" spans="1:2" ht="14.25">
      <c r="A19" s="149" t="s">
        <v>104</v>
      </c>
      <c r="B19" s="26">
        <v>16</v>
      </c>
    </row>
    <row r="20" spans="1:2" ht="14.25">
      <c r="A20" s="149" t="s">
        <v>105</v>
      </c>
      <c r="B20" s="26">
        <v>28</v>
      </c>
    </row>
    <row r="21" spans="1:2" ht="14.25">
      <c r="A21" s="149" t="s">
        <v>106</v>
      </c>
      <c r="B21" s="26">
        <v>73.6</v>
      </c>
    </row>
    <row r="22" spans="1:2" ht="14.25">
      <c r="A22" s="149" t="s">
        <v>107</v>
      </c>
      <c r="B22" s="26">
        <v>17.128</v>
      </c>
    </row>
    <row r="23" spans="1:2" ht="14.25">
      <c r="A23" s="149" t="s">
        <v>108</v>
      </c>
      <c r="B23" s="26">
        <v>9.5</v>
      </c>
    </row>
    <row r="24" spans="1:2" ht="14.25">
      <c r="A24" s="149" t="s">
        <v>109</v>
      </c>
      <c r="B24" s="26">
        <v>3</v>
      </c>
    </row>
    <row r="25" spans="1:2" ht="14.25">
      <c r="A25" s="149" t="s">
        <v>110</v>
      </c>
      <c r="B25" s="26">
        <v>0.88055</v>
      </c>
    </row>
    <row r="26" spans="1:2" ht="14.25">
      <c r="A26" s="149" t="s">
        <v>111</v>
      </c>
      <c r="B26" s="26">
        <v>6.9424</v>
      </c>
    </row>
    <row r="27" spans="1:2" ht="14.25">
      <c r="A27" s="149" t="s">
        <v>112</v>
      </c>
      <c r="B27" s="26">
        <v>11.6184</v>
      </c>
    </row>
    <row r="28" spans="1:2" ht="14.25">
      <c r="A28" s="149" t="s">
        <v>113</v>
      </c>
      <c r="B28" s="26">
        <v>22.82</v>
      </c>
    </row>
    <row r="29" spans="1:2" ht="14.25">
      <c r="A29" s="149" t="s">
        <v>114</v>
      </c>
      <c r="B29" s="26">
        <v>7.15</v>
      </c>
    </row>
    <row r="30" spans="1:2" ht="14.25">
      <c r="A30" s="148" t="s">
        <v>115</v>
      </c>
      <c r="B30" s="26">
        <v>410.1585</v>
      </c>
    </row>
    <row r="31" spans="1:2" ht="14.25">
      <c r="A31" s="149" t="s">
        <v>116</v>
      </c>
      <c r="B31" s="26">
        <v>361.884</v>
      </c>
    </row>
    <row r="32" spans="1:2" ht="14.25">
      <c r="A32" s="149" t="s">
        <v>117</v>
      </c>
      <c r="B32" s="26">
        <v>0.042</v>
      </c>
    </row>
    <row r="33" spans="1:2" ht="14.25">
      <c r="A33" s="149" t="s">
        <v>118</v>
      </c>
      <c r="B33" s="26">
        <v>41.6525</v>
      </c>
    </row>
    <row r="34" spans="1:2" ht="14.25">
      <c r="A34" s="149" t="s">
        <v>119</v>
      </c>
      <c r="B34" s="26">
        <v>6.58</v>
      </c>
    </row>
    <row r="35" spans="1:2" ht="14.25">
      <c r="A35" s="148" t="s">
        <v>120</v>
      </c>
      <c r="B35" s="26">
        <v>13.52</v>
      </c>
    </row>
    <row r="36" spans="1:2" ht="14.25">
      <c r="A36" s="149" t="s">
        <v>121</v>
      </c>
      <c r="B36" s="26">
        <v>13.52</v>
      </c>
    </row>
    <row r="37" spans="1:2" ht="14.25">
      <c r="A37" s="148" t="s">
        <v>122</v>
      </c>
      <c r="B37" s="26">
        <v>3</v>
      </c>
    </row>
    <row r="38" spans="1:2" ht="14.25">
      <c r="A38" s="149" t="s">
        <v>123</v>
      </c>
      <c r="B38" s="26">
        <v>3</v>
      </c>
    </row>
    <row r="39" spans="1:2" ht="14.25">
      <c r="A39" s="150" t="s">
        <v>124</v>
      </c>
      <c r="B39" s="26">
        <v>1309.48735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43.25390625" style="0" customWidth="1"/>
    <col min="2" max="2" width="18.625" style="0" customWidth="1"/>
    <col min="3" max="3" width="56.875" style="0" customWidth="1"/>
    <col min="4" max="4" width="13.25390625" style="0" customWidth="1"/>
  </cols>
  <sheetData>
    <row r="1" spans="1:4" ht="14.25">
      <c r="A1" s="119" t="s">
        <v>125</v>
      </c>
      <c r="B1" s="120"/>
      <c r="C1" s="50"/>
      <c r="D1" s="121" t="s">
        <v>126</v>
      </c>
    </row>
    <row r="2" spans="1:4" ht="20.25">
      <c r="A2" s="122" t="s">
        <v>127</v>
      </c>
      <c r="B2" s="122"/>
      <c r="C2" s="122"/>
      <c r="D2" s="122"/>
    </row>
    <row r="3" spans="1:4" ht="14.25">
      <c r="A3" s="123"/>
      <c r="B3" s="120"/>
      <c r="C3" s="50"/>
      <c r="D3" s="56" t="s">
        <v>3</v>
      </c>
    </row>
    <row r="4" spans="1:4" ht="18.75">
      <c r="A4" s="124" t="s">
        <v>128</v>
      </c>
      <c r="B4" s="125"/>
      <c r="C4" s="124" t="s">
        <v>129</v>
      </c>
      <c r="D4" s="125"/>
    </row>
    <row r="5" spans="1:4" ht="15.75">
      <c r="A5" s="126" t="s">
        <v>6</v>
      </c>
      <c r="B5" s="127" t="s">
        <v>7</v>
      </c>
      <c r="C5" s="126" t="s">
        <v>6</v>
      </c>
      <c r="D5" s="127" t="s">
        <v>7</v>
      </c>
    </row>
    <row r="6" spans="1:4" ht="24.75" customHeight="1">
      <c r="A6" s="128" t="s">
        <v>130</v>
      </c>
      <c r="B6" s="129"/>
      <c r="C6" s="130" t="s">
        <v>131</v>
      </c>
      <c r="D6" s="129"/>
    </row>
    <row r="7" spans="1:4" ht="15" customHeight="1">
      <c r="A7" s="131" t="s">
        <v>132</v>
      </c>
      <c r="B7" s="129"/>
      <c r="C7" s="132" t="s">
        <v>133</v>
      </c>
      <c r="D7" s="129"/>
    </row>
    <row r="8" spans="1:4" ht="15" customHeight="1">
      <c r="A8" s="131" t="s">
        <v>134</v>
      </c>
      <c r="B8" s="129"/>
      <c r="C8" s="133" t="s">
        <v>135</v>
      </c>
      <c r="D8" s="129"/>
    </row>
    <row r="9" spans="1:4" ht="15" customHeight="1">
      <c r="A9" s="131" t="s">
        <v>136</v>
      </c>
      <c r="B9" s="129"/>
      <c r="C9" s="134" t="s">
        <v>137</v>
      </c>
      <c r="D9" s="129"/>
    </row>
    <row r="10" spans="1:4" ht="15" customHeight="1">
      <c r="A10" s="131" t="s">
        <v>138</v>
      </c>
      <c r="B10" s="129"/>
      <c r="C10" s="134" t="s">
        <v>139</v>
      </c>
      <c r="D10" s="129"/>
    </row>
    <row r="11" spans="1:4" ht="15" customHeight="1">
      <c r="A11" s="131" t="s">
        <v>140</v>
      </c>
      <c r="B11" s="129"/>
      <c r="C11" s="132" t="s">
        <v>141</v>
      </c>
      <c r="D11" s="129"/>
    </row>
    <row r="12" spans="1:4" ht="15" customHeight="1">
      <c r="A12" s="131" t="s">
        <v>142</v>
      </c>
      <c r="B12" s="129"/>
      <c r="C12" s="134" t="s">
        <v>143</v>
      </c>
      <c r="D12" s="129"/>
    </row>
    <row r="13" spans="1:4" ht="15" customHeight="1">
      <c r="A13" s="131" t="s">
        <v>144</v>
      </c>
      <c r="B13" s="129"/>
      <c r="C13" s="134" t="s">
        <v>145</v>
      </c>
      <c r="D13" s="129"/>
    </row>
    <row r="14" spans="1:4" ht="15" customHeight="1">
      <c r="A14" s="131" t="s">
        <v>146</v>
      </c>
      <c r="B14" s="129"/>
      <c r="C14" s="134" t="s">
        <v>139</v>
      </c>
      <c r="D14" s="129"/>
    </row>
    <row r="15" spans="1:4" ht="15" customHeight="1">
      <c r="A15" s="135" t="s">
        <v>147</v>
      </c>
      <c r="B15" s="129"/>
      <c r="C15" s="132" t="s">
        <v>148</v>
      </c>
      <c r="D15" s="129"/>
    </row>
    <row r="16" spans="1:4" ht="15" customHeight="1">
      <c r="A16" s="131"/>
      <c r="B16" s="129"/>
      <c r="C16" s="132" t="s">
        <v>19</v>
      </c>
      <c r="D16" s="129"/>
    </row>
    <row r="17" spans="1:4" ht="15" customHeight="1">
      <c r="A17" s="131"/>
      <c r="B17" s="129"/>
      <c r="C17" s="134" t="s">
        <v>139</v>
      </c>
      <c r="D17" s="129"/>
    </row>
    <row r="18" spans="1:4" ht="15" customHeight="1">
      <c r="A18" s="131"/>
      <c r="B18" s="129"/>
      <c r="C18" s="135" t="s">
        <v>147</v>
      </c>
      <c r="D18" s="129"/>
    </row>
    <row r="19" spans="1:4" ht="15" customHeight="1">
      <c r="A19" s="131"/>
      <c r="B19" s="129"/>
      <c r="C19" s="136"/>
      <c r="D19" s="129"/>
    </row>
    <row r="20" spans="1:4" ht="15" customHeight="1">
      <c r="A20" s="137" t="s">
        <v>73</v>
      </c>
      <c r="B20" s="129"/>
      <c r="C20" s="130" t="s">
        <v>74</v>
      </c>
      <c r="D20" s="129"/>
    </row>
    <row r="21" spans="1:4" ht="15" customHeight="1">
      <c r="A21" s="138" t="s">
        <v>149</v>
      </c>
      <c r="B21" s="129"/>
      <c r="C21" s="138" t="s">
        <v>150</v>
      </c>
      <c r="D21" s="129"/>
    </row>
    <row r="22" spans="1:4" ht="15" customHeight="1">
      <c r="A22" s="139" t="s">
        <v>151</v>
      </c>
      <c r="B22" s="129"/>
      <c r="C22" s="138" t="s">
        <v>152</v>
      </c>
      <c r="D22" s="129"/>
    </row>
    <row r="23" spans="1:4" ht="15" customHeight="1">
      <c r="A23" s="140" t="s">
        <v>153</v>
      </c>
      <c r="B23" s="129"/>
      <c r="C23" s="50"/>
      <c r="D23" s="129"/>
    </row>
    <row r="24" spans="1:4" ht="15" customHeight="1">
      <c r="A24" s="141" t="s">
        <v>154</v>
      </c>
      <c r="B24" s="129"/>
      <c r="C24" s="141" t="s">
        <v>155</v>
      </c>
      <c r="D24" s="129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E17" sqref="E17"/>
    </sheetView>
  </sheetViews>
  <sheetFormatPr defaultColWidth="9.00390625" defaultRowHeight="14.25"/>
  <cols>
    <col min="1" max="1" width="13.875" style="0" customWidth="1"/>
    <col min="2" max="2" width="17.125" style="0" customWidth="1"/>
    <col min="3" max="3" width="12.25390625" style="0" customWidth="1"/>
    <col min="4" max="4" width="14.875" style="0" customWidth="1"/>
    <col min="5" max="5" width="15.625" style="0" customWidth="1"/>
    <col min="6" max="6" width="26.00390625" style="0" customWidth="1"/>
    <col min="7" max="7" width="17.375" style="0" customWidth="1"/>
    <col min="8" max="8" width="20.50390625" style="0" customWidth="1"/>
  </cols>
  <sheetData>
    <row r="1" spans="1:8" ht="14.25">
      <c r="A1" s="52" t="s">
        <v>156</v>
      </c>
      <c r="B1" s="52"/>
      <c r="C1" s="2"/>
      <c r="D1" s="2"/>
      <c r="E1" s="2"/>
      <c r="F1" s="2"/>
      <c r="G1" s="2"/>
      <c r="H1" s="2"/>
    </row>
    <row r="2" spans="1:8" ht="14.25">
      <c r="A2" s="4"/>
      <c r="B2" s="4"/>
      <c r="C2" s="4"/>
      <c r="D2" s="4"/>
      <c r="E2" s="5"/>
      <c r="F2" s="4"/>
      <c r="G2" s="4"/>
      <c r="H2" s="6"/>
    </row>
    <row r="3" spans="1:8" ht="22.5">
      <c r="A3" s="7" t="s">
        <v>157</v>
      </c>
      <c r="B3" s="7"/>
      <c r="C3" s="7"/>
      <c r="D3" s="7"/>
      <c r="E3" s="7"/>
      <c r="F3" s="7"/>
      <c r="G3" s="7"/>
      <c r="H3" s="7"/>
    </row>
    <row r="4" spans="1:8" ht="14.25">
      <c r="A4" s="101"/>
      <c r="B4" s="101"/>
      <c r="C4" s="102"/>
      <c r="D4" s="102"/>
      <c r="E4" s="102"/>
      <c r="F4" s="102"/>
      <c r="G4" s="102"/>
      <c r="H4" s="56" t="s">
        <v>3</v>
      </c>
    </row>
    <row r="5" spans="1:8" ht="14.25">
      <c r="A5" s="103" t="s">
        <v>158</v>
      </c>
      <c r="B5" s="103" t="s">
        <v>159</v>
      </c>
      <c r="C5" s="104" t="s">
        <v>160</v>
      </c>
      <c r="D5" s="104"/>
      <c r="E5" s="104"/>
      <c r="F5" s="104"/>
      <c r="G5" s="104"/>
      <c r="H5" s="104"/>
    </row>
    <row r="6" spans="1:8" ht="14.25">
      <c r="A6" s="103"/>
      <c r="B6" s="103"/>
      <c r="C6" s="105" t="s">
        <v>124</v>
      </c>
      <c r="D6" s="106" t="s">
        <v>161</v>
      </c>
      <c r="E6" s="107" t="s">
        <v>162</v>
      </c>
      <c r="F6" s="108"/>
      <c r="G6" s="108"/>
      <c r="H6" s="109" t="s">
        <v>163</v>
      </c>
    </row>
    <row r="7" spans="1:8" ht="14.25">
      <c r="A7" s="110"/>
      <c r="B7" s="110"/>
      <c r="C7" s="111"/>
      <c r="D7" s="112"/>
      <c r="E7" s="113" t="s">
        <v>164</v>
      </c>
      <c r="F7" s="114" t="s">
        <v>165</v>
      </c>
      <c r="G7" s="115" t="s">
        <v>166</v>
      </c>
      <c r="H7" s="116"/>
    </row>
    <row r="8" spans="1:8" s="100" customFormat="1" ht="24.75" customHeight="1">
      <c r="A8" s="25">
        <v>370105</v>
      </c>
      <c r="B8" s="25" t="s">
        <v>167</v>
      </c>
      <c r="C8" s="26">
        <v>3</v>
      </c>
      <c r="D8" s="26">
        <v>0</v>
      </c>
      <c r="E8" s="26">
        <f>SUM(F8,G8)</f>
        <v>0</v>
      </c>
      <c r="F8" s="26">
        <v>0</v>
      </c>
      <c r="G8" s="26">
        <v>0</v>
      </c>
      <c r="H8" s="26">
        <v>3</v>
      </c>
    </row>
    <row r="9" spans="1:8" ht="14.25">
      <c r="A9" s="117"/>
      <c r="B9" s="117"/>
      <c r="C9" s="117"/>
      <c r="D9" s="117"/>
      <c r="E9" s="118"/>
      <c r="F9" s="117"/>
      <c r="G9" s="117"/>
      <c r="H9" s="117"/>
    </row>
    <row r="10" spans="1:8" ht="14.25">
      <c r="A10" s="117"/>
      <c r="B10" s="117"/>
      <c r="C10" s="117"/>
      <c r="D10" s="117"/>
      <c r="E10" s="118"/>
      <c r="F10" s="117"/>
      <c r="G10" s="117"/>
      <c r="H10" s="117"/>
    </row>
    <row r="11" spans="1:8" ht="14.25">
      <c r="A11" s="117"/>
      <c r="B11" s="117"/>
      <c r="C11" s="117"/>
      <c r="D11" s="117"/>
      <c r="E11" s="118"/>
      <c r="F11" s="117"/>
      <c r="G11" s="117"/>
      <c r="H11" s="117"/>
    </row>
    <row r="12" spans="1:8" ht="14.25">
      <c r="A12" s="117"/>
      <c r="B12" s="117"/>
      <c r="C12" s="117"/>
      <c r="D12" s="117"/>
      <c r="E12" s="118"/>
      <c r="F12" s="117"/>
      <c r="G12" s="117"/>
      <c r="H12" s="117"/>
    </row>
    <row r="13" spans="1:8" ht="14.25">
      <c r="A13" s="117"/>
      <c r="B13" s="117"/>
      <c r="C13" s="117"/>
      <c r="D13" s="117"/>
      <c r="E13" s="118"/>
      <c r="F13" s="117"/>
      <c r="G13" s="117"/>
      <c r="H13" s="11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38"/>
  <sheetViews>
    <sheetView workbookViewId="0" topLeftCell="A1">
      <selection activeCell="D12" sqref="D12"/>
    </sheetView>
  </sheetViews>
  <sheetFormatPr defaultColWidth="6.50390625" defaultRowHeight="20.25" customHeight="1"/>
  <cols>
    <col min="1" max="1" width="31.625" style="2" customWidth="1"/>
    <col min="2" max="2" width="22.875" style="1" customWidth="1"/>
    <col min="3" max="3" width="32.875" style="2" customWidth="1"/>
    <col min="4" max="4" width="20.75390625" style="1" customWidth="1"/>
    <col min="5" max="16384" width="6.50390625" style="2" customWidth="1"/>
  </cols>
  <sheetData>
    <row r="1" ht="20.25" customHeight="1">
      <c r="A1" s="94" t="s">
        <v>168</v>
      </c>
    </row>
    <row r="2" spans="1:28" ht="20.25" customHeight="1">
      <c r="A2" s="7" t="s">
        <v>169</v>
      </c>
      <c r="B2" s="7"/>
      <c r="C2" s="7"/>
      <c r="D2" s="7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4" s="71" customFormat="1" ht="20.25" customHeight="1">
      <c r="A3" s="74"/>
      <c r="B3" s="95"/>
      <c r="C3" s="75"/>
      <c r="D3" s="56" t="s">
        <v>170</v>
      </c>
    </row>
    <row r="4" spans="1:4" s="71" customFormat="1" ht="25.5" customHeight="1">
      <c r="A4" s="76" t="s">
        <v>171</v>
      </c>
      <c r="B4" s="96"/>
      <c r="C4" s="76" t="s">
        <v>172</v>
      </c>
      <c r="D4" s="96"/>
    </row>
    <row r="5" spans="1:4" s="71" customFormat="1" ht="25.5" customHeight="1">
      <c r="A5" s="96" t="s">
        <v>173</v>
      </c>
      <c r="B5" s="96" t="s">
        <v>174</v>
      </c>
      <c r="C5" s="96" t="s">
        <v>173</v>
      </c>
      <c r="D5" s="97" t="s">
        <v>174</v>
      </c>
    </row>
    <row r="6" spans="1:4" s="73" customFormat="1" ht="25.5" customHeight="1">
      <c r="A6" s="87" t="s">
        <v>175</v>
      </c>
      <c r="B6" s="98">
        <v>1309.48735</v>
      </c>
      <c r="C6" s="87" t="s">
        <v>176</v>
      </c>
      <c r="D6" s="26">
        <v>2815191</v>
      </c>
    </row>
    <row r="7" spans="1:4" s="73" customFormat="1" ht="25.5" customHeight="1">
      <c r="A7" s="87" t="s">
        <v>177</v>
      </c>
      <c r="B7" s="83">
        <v>0</v>
      </c>
      <c r="C7" s="87" t="s">
        <v>178</v>
      </c>
      <c r="D7" s="26">
        <v>0</v>
      </c>
    </row>
    <row r="8" spans="1:4" s="73" customFormat="1" ht="25.5" customHeight="1">
      <c r="A8" s="87" t="s">
        <v>179</v>
      </c>
      <c r="B8" s="83">
        <v>0</v>
      </c>
      <c r="C8" s="87" t="s">
        <v>180</v>
      </c>
      <c r="D8" s="26">
        <v>0</v>
      </c>
    </row>
    <row r="9" spans="1:4" s="73" customFormat="1" ht="25.5" customHeight="1">
      <c r="A9" s="87" t="s">
        <v>181</v>
      </c>
      <c r="B9" s="83">
        <v>0</v>
      </c>
      <c r="C9" s="87" t="s">
        <v>182</v>
      </c>
      <c r="D9" s="26">
        <v>0</v>
      </c>
    </row>
    <row r="10" spans="1:4" s="73" customFormat="1" ht="25.5" customHeight="1">
      <c r="A10" s="87" t="s">
        <v>183</v>
      </c>
      <c r="B10" s="83">
        <v>0</v>
      </c>
      <c r="C10" s="87" t="s">
        <v>184</v>
      </c>
      <c r="D10" s="26">
        <v>0</v>
      </c>
    </row>
    <row r="11" spans="1:4" s="73" customFormat="1" ht="25.5" customHeight="1">
      <c r="A11" s="87" t="s">
        <v>185</v>
      </c>
      <c r="B11" s="83">
        <v>0</v>
      </c>
      <c r="C11" s="87" t="s">
        <v>186</v>
      </c>
      <c r="D11" s="26">
        <v>0</v>
      </c>
    </row>
    <row r="12" spans="1:4" s="73" customFormat="1" ht="25.5" customHeight="1">
      <c r="A12" s="87" t="s">
        <v>187</v>
      </c>
      <c r="B12" s="99"/>
      <c r="C12" s="87" t="s">
        <v>188</v>
      </c>
      <c r="D12" s="26">
        <v>695463</v>
      </c>
    </row>
    <row r="13" spans="1:4" s="73" customFormat="1" ht="25.5" customHeight="1">
      <c r="A13" s="87" t="s">
        <v>187</v>
      </c>
      <c r="B13" s="83"/>
      <c r="C13" s="87" t="s">
        <v>189</v>
      </c>
      <c r="D13" s="26">
        <v>659649</v>
      </c>
    </row>
    <row r="14" spans="1:4" s="73" customFormat="1" ht="25.5" customHeight="1">
      <c r="A14" s="87" t="s">
        <v>187</v>
      </c>
      <c r="B14" s="83"/>
      <c r="C14" s="87" t="s">
        <v>190</v>
      </c>
      <c r="D14" s="26">
        <v>0</v>
      </c>
    </row>
    <row r="15" spans="1:4" s="73" customFormat="1" ht="25.5" customHeight="1">
      <c r="A15" s="87" t="s">
        <v>187</v>
      </c>
      <c r="B15" s="83"/>
      <c r="C15" s="87" t="s">
        <v>191</v>
      </c>
      <c r="D15" s="26">
        <v>748826</v>
      </c>
    </row>
    <row r="16" spans="1:28" s="73" customFormat="1" ht="25.5" customHeight="1">
      <c r="A16" s="87" t="s">
        <v>187</v>
      </c>
      <c r="B16" s="99"/>
      <c r="C16" s="87" t="s">
        <v>192</v>
      </c>
      <c r="D16" s="26">
        <v>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</row>
    <row r="17" spans="1:28" ht="20.25" customHeight="1">
      <c r="A17" s="47" t="s">
        <v>187</v>
      </c>
      <c r="B17" s="25"/>
      <c r="C17" s="47" t="s">
        <v>193</v>
      </c>
      <c r="D17" s="26"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</row>
    <row r="18" spans="1:4" ht="25.5" customHeight="1">
      <c r="A18" s="47" t="s">
        <v>187</v>
      </c>
      <c r="B18" s="25"/>
      <c r="C18" s="47" t="s">
        <v>194</v>
      </c>
      <c r="D18" s="26">
        <v>7396561</v>
      </c>
    </row>
    <row r="19" spans="1:4" ht="25.5" customHeight="1">
      <c r="A19" s="47" t="s">
        <v>187</v>
      </c>
      <c r="B19" s="25"/>
      <c r="C19" s="47" t="s">
        <v>195</v>
      </c>
      <c r="D19" s="26">
        <v>0</v>
      </c>
    </row>
    <row r="20" spans="1:4" ht="25.5" customHeight="1">
      <c r="A20" s="47" t="s">
        <v>187</v>
      </c>
      <c r="B20" s="25"/>
      <c r="C20" s="47" t="s">
        <v>196</v>
      </c>
      <c r="D20" s="26">
        <v>10000</v>
      </c>
    </row>
    <row r="21" spans="1:4" ht="25.5" customHeight="1">
      <c r="A21" s="47" t="s">
        <v>187</v>
      </c>
      <c r="B21" s="25"/>
      <c r="C21" s="47" t="s">
        <v>197</v>
      </c>
      <c r="D21" s="26">
        <v>0</v>
      </c>
    </row>
    <row r="22" spans="1:4" ht="25.5" customHeight="1">
      <c r="A22" s="47" t="s">
        <v>187</v>
      </c>
      <c r="B22" s="25"/>
      <c r="C22" s="47" t="s">
        <v>198</v>
      </c>
      <c r="D22" s="26">
        <v>0</v>
      </c>
    </row>
    <row r="23" spans="1:4" ht="25.5" customHeight="1">
      <c r="A23" s="47" t="s">
        <v>187</v>
      </c>
      <c r="B23" s="25"/>
      <c r="C23" s="47" t="s">
        <v>199</v>
      </c>
      <c r="D23" s="26">
        <v>0</v>
      </c>
    </row>
    <row r="24" spans="1:4" ht="25.5" customHeight="1">
      <c r="A24" s="47" t="s">
        <v>187</v>
      </c>
      <c r="B24" s="25"/>
      <c r="C24" s="47" t="s">
        <v>200</v>
      </c>
      <c r="D24" s="26">
        <v>0</v>
      </c>
    </row>
    <row r="25" spans="1:4" ht="25.5" customHeight="1">
      <c r="A25" s="47" t="s">
        <v>187</v>
      </c>
      <c r="B25" s="25"/>
      <c r="C25" s="47" t="s">
        <v>201</v>
      </c>
      <c r="D25" s="26">
        <v>2082625</v>
      </c>
    </row>
    <row r="26" spans="1:4" ht="25.5" customHeight="1">
      <c r="A26" s="47" t="s">
        <v>187</v>
      </c>
      <c r="B26" s="25"/>
      <c r="C26" s="47" t="s">
        <v>202</v>
      </c>
      <c r="D26" s="26">
        <v>0</v>
      </c>
    </row>
    <row r="27" spans="1:4" ht="25.5" customHeight="1">
      <c r="A27" s="47" t="s">
        <v>187</v>
      </c>
      <c r="B27" s="25"/>
      <c r="C27" s="47" t="s">
        <v>203</v>
      </c>
      <c r="D27" s="26">
        <v>0</v>
      </c>
    </row>
    <row r="28" spans="1:4" ht="25.5" customHeight="1">
      <c r="A28" s="47" t="s">
        <v>187</v>
      </c>
      <c r="B28" s="25"/>
      <c r="C28" s="47" t="s">
        <v>204</v>
      </c>
      <c r="D28" s="26">
        <v>0</v>
      </c>
    </row>
    <row r="29" spans="1:4" ht="25.5" customHeight="1">
      <c r="A29" s="47" t="s">
        <v>187</v>
      </c>
      <c r="B29" s="25"/>
      <c r="C29" s="47" t="s">
        <v>205</v>
      </c>
      <c r="D29" s="26">
        <v>0</v>
      </c>
    </row>
    <row r="30" spans="1:4" ht="25.5" customHeight="1">
      <c r="A30" s="47" t="s">
        <v>187</v>
      </c>
      <c r="B30" s="25"/>
      <c r="C30" s="47" t="s">
        <v>206</v>
      </c>
      <c r="D30" s="26">
        <v>0</v>
      </c>
    </row>
    <row r="31" spans="1:4" ht="25.5" customHeight="1">
      <c r="A31" s="47" t="s">
        <v>187</v>
      </c>
      <c r="B31" s="25"/>
      <c r="C31" s="47" t="s">
        <v>207</v>
      </c>
      <c r="D31" s="26">
        <v>0</v>
      </c>
    </row>
    <row r="32" spans="1:4" ht="25.5" customHeight="1">
      <c r="A32" s="47" t="s">
        <v>187</v>
      </c>
      <c r="B32" s="25"/>
      <c r="C32" s="47" t="s">
        <v>208</v>
      </c>
      <c r="D32" s="26">
        <v>135200</v>
      </c>
    </row>
    <row r="33" spans="1:4" ht="25.5" customHeight="1">
      <c r="A33" s="47" t="s">
        <v>187</v>
      </c>
      <c r="B33" s="25"/>
      <c r="C33" s="47" t="s">
        <v>209</v>
      </c>
      <c r="D33" s="26">
        <v>0</v>
      </c>
    </row>
    <row r="34" spans="1:4" ht="25.5" customHeight="1">
      <c r="A34" s="25" t="s">
        <v>210</v>
      </c>
      <c r="B34" s="26">
        <f>B6</f>
        <v>1309.48735</v>
      </c>
      <c r="C34" s="25" t="s">
        <v>211</v>
      </c>
      <c r="D34" s="26">
        <v>0</v>
      </c>
    </row>
    <row r="35" spans="1:4" ht="25.5" customHeight="1">
      <c r="A35" s="47" t="s">
        <v>212</v>
      </c>
      <c r="B35" s="26">
        <v>0</v>
      </c>
      <c r="C35" s="47" t="s">
        <v>213</v>
      </c>
      <c r="D35" s="26">
        <v>0</v>
      </c>
    </row>
    <row r="36" spans="1:4" ht="25.5" customHeight="1">
      <c r="A36" s="47" t="s">
        <v>214</v>
      </c>
      <c r="B36" s="26">
        <v>0</v>
      </c>
      <c r="C36" s="47" t="s">
        <v>215</v>
      </c>
      <c r="D36" s="26">
        <v>0</v>
      </c>
    </row>
    <row r="37" spans="2:4" ht="25.5" customHeight="1">
      <c r="B37" s="26">
        <v>0</v>
      </c>
      <c r="C37" s="47" t="s">
        <v>216</v>
      </c>
      <c r="D37" s="26">
        <v>0</v>
      </c>
    </row>
    <row r="38" spans="1:4" ht="25.5" customHeight="1">
      <c r="A38" s="25" t="s">
        <v>217</v>
      </c>
      <c r="B38" s="26">
        <f>B6</f>
        <v>1309.48735</v>
      </c>
      <c r="C38" s="25" t="s">
        <v>218</v>
      </c>
      <c r="D38" s="26">
        <f>B6</f>
        <v>1309.48735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H36"/>
  <sheetViews>
    <sheetView workbookViewId="0" topLeftCell="A25">
      <selection activeCell="E13" sqref="E13"/>
    </sheetView>
  </sheetViews>
  <sheetFormatPr defaultColWidth="6.875" defaultRowHeight="20.25" customHeight="1"/>
  <cols>
    <col min="1" max="1" width="28.375" style="2" customWidth="1"/>
    <col min="2" max="2" width="14.125" style="2" customWidth="1"/>
    <col min="3" max="3" width="27.375" style="2" customWidth="1"/>
    <col min="4" max="4" width="12.25390625" style="2" customWidth="1"/>
    <col min="5" max="5" width="12.625" style="2" customWidth="1"/>
    <col min="6" max="8" width="12.25390625" style="2" customWidth="1"/>
    <col min="9" max="9" width="15.125" style="2" customWidth="1"/>
    <col min="10" max="34" width="6.50390625" style="2" customWidth="1"/>
    <col min="35" max="35" width="6.25390625" style="2" customWidth="1"/>
    <col min="36" max="38" width="6.875" style="2" customWidth="1"/>
    <col min="39" max="41" width="6.25390625" style="2" customWidth="1"/>
    <col min="42" max="253" width="8.00390625" style="2" customWidth="1"/>
    <col min="254" max="16384" width="6.875" style="2" customWidth="1"/>
  </cols>
  <sheetData>
    <row r="1" ht="20.25" customHeight="1">
      <c r="A1" s="52" t="s">
        <v>219</v>
      </c>
    </row>
    <row r="2" spans="1:34" ht="20.25" customHeight="1">
      <c r="A2" s="7" t="s">
        <v>220</v>
      </c>
      <c r="B2" s="7"/>
      <c r="C2" s="7"/>
      <c r="D2" s="7"/>
      <c r="E2" s="7"/>
      <c r="F2" s="7"/>
      <c r="G2" s="7"/>
      <c r="H2" s="7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8" s="71" customFormat="1" ht="20.25" customHeight="1">
      <c r="A3" s="74"/>
      <c r="B3" s="74"/>
      <c r="C3" s="75"/>
      <c r="D3" s="75"/>
      <c r="E3" s="75"/>
      <c r="F3" s="75"/>
      <c r="G3" s="75"/>
      <c r="H3" s="56" t="s">
        <v>170</v>
      </c>
    </row>
    <row r="4" spans="1:8" s="71" customFormat="1" ht="20.25" customHeight="1">
      <c r="A4" s="76" t="s">
        <v>171</v>
      </c>
      <c r="B4" s="76"/>
      <c r="C4" s="76" t="s">
        <v>172</v>
      </c>
      <c r="D4" s="76"/>
      <c r="E4" s="76"/>
      <c r="F4" s="76"/>
      <c r="G4" s="76"/>
      <c r="H4" s="76"/>
    </row>
    <row r="5" spans="1:8" s="72" customFormat="1" ht="37.5" customHeight="1">
      <c r="A5" s="77" t="s">
        <v>173</v>
      </c>
      <c r="B5" s="78" t="s">
        <v>174</v>
      </c>
      <c r="C5" s="77" t="s">
        <v>173</v>
      </c>
      <c r="D5" s="77" t="s">
        <v>124</v>
      </c>
      <c r="E5" s="78" t="s">
        <v>221</v>
      </c>
      <c r="F5" s="79" t="s">
        <v>222</v>
      </c>
      <c r="G5" s="77" t="s">
        <v>223</v>
      </c>
      <c r="H5" s="79" t="s">
        <v>224</v>
      </c>
    </row>
    <row r="6" spans="1:8" s="73" customFormat="1" ht="24.75" customHeight="1">
      <c r="A6" s="80" t="s">
        <v>225</v>
      </c>
      <c r="B6" s="81">
        <v>13094873.5</v>
      </c>
      <c r="C6" s="82" t="s">
        <v>226</v>
      </c>
      <c r="D6" s="81">
        <v>13094873.5</v>
      </c>
      <c r="E6" s="81">
        <v>13094873.5</v>
      </c>
      <c r="F6" s="81">
        <v>0</v>
      </c>
      <c r="G6" s="81">
        <v>0</v>
      </c>
      <c r="H6" s="81">
        <v>0</v>
      </c>
    </row>
    <row r="7" spans="1:8" s="73" customFormat="1" ht="24.75" customHeight="1">
      <c r="A7" s="80" t="s">
        <v>227</v>
      </c>
      <c r="B7" s="81">
        <v>13094873.5</v>
      </c>
      <c r="C7" s="47" t="s">
        <v>228</v>
      </c>
      <c r="D7" s="26">
        <v>2815191</v>
      </c>
      <c r="E7" s="26">
        <v>2815191</v>
      </c>
      <c r="F7" s="26">
        <v>0</v>
      </c>
      <c r="G7" s="26">
        <v>0</v>
      </c>
      <c r="H7" s="26">
        <v>0</v>
      </c>
    </row>
    <row r="8" spans="1:8" s="73" customFormat="1" ht="24.75" customHeight="1">
      <c r="A8" s="80" t="s">
        <v>229</v>
      </c>
      <c r="B8" s="81">
        <v>0</v>
      </c>
      <c r="C8" s="47" t="s">
        <v>230</v>
      </c>
      <c r="D8" s="26">
        <f aca="true" t="shared" si="0" ref="D6:D34">E8</f>
        <v>0</v>
      </c>
      <c r="E8" s="26">
        <v>0</v>
      </c>
      <c r="F8" s="26">
        <v>0</v>
      </c>
      <c r="G8" s="26">
        <v>0</v>
      </c>
      <c r="H8" s="26">
        <v>0</v>
      </c>
    </row>
    <row r="9" spans="1:8" s="73" customFormat="1" ht="24.75" customHeight="1">
      <c r="A9" s="80" t="s">
        <v>231</v>
      </c>
      <c r="B9" s="83">
        <v>0</v>
      </c>
      <c r="C9" s="47" t="s">
        <v>232</v>
      </c>
      <c r="D9" s="26">
        <v>50000</v>
      </c>
      <c r="E9" s="26">
        <v>50000</v>
      </c>
      <c r="F9" s="26">
        <v>0</v>
      </c>
      <c r="G9" s="26">
        <v>0</v>
      </c>
      <c r="H9" s="26">
        <v>0</v>
      </c>
    </row>
    <row r="10" spans="1:8" s="73" customFormat="1" ht="24.75" customHeight="1">
      <c r="A10" s="80" t="s">
        <v>233</v>
      </c>
      <c r="B10" s="84">
        <v>0</v>
      </c>
      <c r="C10" s="47" t="s">
        <v>234</v>
      </c>
      <c r="D10" s="26">
        <f t="shared" si="0"/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s="73" customFormat="1" ht="24.75" customHeight="1">
      <c r="A11" s="80" t="s">
        <v>227</v>
      </c>
      <c r="B11" s="81">
        <v>0</v>
      </c>
      <c r="C11" s="47" t="s">
        <v>235</v>
      </c>
      <c r="D11" s="26">
        <f t="shared" si="0"/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s="73" customFormat="1" ht="24.75" customHeight="1">
      <c r="A12" s="80" t="s">
        <v>229</v>
      </c>
      <c r="B12" s="81">
        <v>0</v>
      </c>
      <c r="C12" s="47" t="s">
        <v>236</v>
      </c>
      <c r="D12" s="26">
        <f t="shared" si="0"/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s="73" customFormat="1" ht="24.75" customHeight="1">
      <c r="A13" s="80" t="s">
        <v>231</v>
      </c>
      <c r="B13" s="81">
        <v>0</v>
      </c>
      <c r="C13" s="47" t="s">
        <v>237</v>
      </c>
      <c r="D13" s="26">
        <f t="shared" si="0"/>
        <v>695463</v>
      </c>
      <c r="E13" s="26">
        <v>695463</v>
      </c>
      <c r="F13" s="26">
        <v>0</v>
      </c>
      <c r="G13" s="26">
        <v>0</v>
      </c>
      <c r="H13" s="26">
        <v>0</v>
      </c>
    </row>
    <row r="14" spans="1:8" s="73" customFormat="1" ht="24.75" customHeight="1">
      <c r="A14" s="80" t="s">
        <v>238</v>
      </c>
      <c r="B14" s="83">
        <v>0</v>
      </c>
      <c r="C14" s="47" t="s">
        <v>239</v>
      </c>
      <c r="D14" s="26">
        <f t="shared" si="0"/>
        <v>659649</v>
      </c>
      <c r="E14" s="26">
        <v>659649</v>
      </c>
      <c r="F14" s="26">
        <v>0</v>
      </c>
      <c r="G14" s="26">
        <v>0</v>
      </c>
      <c r="H14" s="26">
        <v>0</v>
      </c>
    </row>
    <row r="15" spans="1:8" s="73" customFormat="1" ht="24.75" customHeight="1">
      <c r="A15" s="85"/>
      <c r="B15" s="86"/>
      <c r="C15" s="47" t="s">
        <v>240</v>
      </c>
      <c r="D15" s="26">
        <f t="shared" si="0"/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s="73" customFormat="1" ht="24.75" customHeight="1">
      <c r="A16" s="87"/>
      <c r="B16" s="88"/>
      <c r="C16" s="47" t="s">
        <v>241</v>
      </c>
      <c r="D16" s="26">
        <f t="shared" si="0"/>
        <v>748826</v>
      </c>
      <c r="E16" s="26">
        <v>748826</v>
      </c>
      <c r="F16" s="26">
        <v>0</v>
      </c>
      <c r="G16" s="26">
        <v>0</v>
      </c>
      <c r="H16" s="26">
        <v>0</v>
      </c>
    </row>
    <row r="17" spans="1:34" s="73" customFormat="1" ht="20.25" customHeight="1">
      <c r="A17" s="87" t="s">
        <v>187</v>
      </c>
      <c r="B17" s="89"/>
      <c r="C17" s="47" t="s">
        <v>242</v>
      </c>
      <c r="D17" s="26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20.25" customHeight="1">
      <c r="A18" s="90"/>
      <c r="B18" s="91"/>
      <c r="C18" s="47" t="s">
        <v>243</v>
      </c>
      <c r="D18" s="26">
        <f t="shared" si="0"/>
        <v>0</v>
      </c>
      <c r="E18" s="26">
        <v>0</v>
      </c>
      <c r="F18" s="26">
        <v>0</v>
      </c>
      <c r="G18" s="26">
        <v>0</v>
      </c>
      <c r="H18" s="26"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8" ht="25.5" customHeight="1">
      <c r="A19" s="47"/>
      <c r="B19" s="92"/>
      <c r="C19" s="47" t="s">
        <v>244</v>
      </c>
      <c r="D19" s="26">
        <f t="shared" si="0"/>
        <v>7396561</v>
      </c>
      <c r="E19" s="26">
        <v>7396561</v>
      </c>
      <c r="F19" s="26">
        <v>0</v>
      </c>
      <c r="G19" s="26">
        <v>0</v>
      </c>
      <c r="H19" s="26">
        <v>0</v>
      </c>
    </row>
    <row r="20" spans="1:8" ht="25.5" customHeight="1">
      <c r="A20" s="47"/>
      <c r="B20" s="92"/>
      <c r="C20" s="47" t="s">
        <v>245</v>
      </c>
      <c r="D20" s="26">
        <f t="shared" si="0"/>
        <v>0</v>
      </c>
      <c r="E20" s="26">
        <v>0</v>
      </c>
      <c r="F20" s="26">
        <v>0</v>
      </c>
      <c r="G20" s="26">
        <v>0</v>
      </c>
      <c r="H20" s="26">
        <v>0</v>
      </c>
    </row>
    <row r="21" spans="1:8" ht="25.5" customHeight="1">
      <c r="A21" s="47"/>
      <c r="B21" s="92"/>
      <c r="C21" s="47" t="s">
        <v>246</v>
      </c>
      <c r="D21" s="26">
        <f t="shared" si="0"/>
        <v>10000</v>
      </c>
      <c r="E21" s="26">
        <v>10000</v>
      </c>
      <c r="F21" s="26">
        <v>0</v>
      </c>
      <c r="G21" s="26">
        <v>0</v>
      </c>
      <c r="H21" s="26">
        <v>0</v>
      </c>
    </row>
    <row r="22" spans="1:8" ht="25.5" customHeight="1">
      <c r="A22" s="47"/>
      <c r="B22" s="92"/>
      <c r="C22" s="47" t="s">
        <v>247</v>
      </c>
      <c r="D22" s="26">
        <f t="shared" si="0"/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ht="25.5" customHeight="1">
      <c r="A23" s="47"/>
      <c r="B23" s="92"/>
      <c r="C23" s="47" t="s">
        <v>248</v>
      </c>
      <c r="D23" s="26">
        <f t="shared" si="0"/>
        <v>0</v>
      </c>
      <c r="E23" s="26">
        <v>0</v>
      </c>
      <c r="F23" s="26">
        <v>0</v>
      </c>
      <c r="G23" s="26">
        <v>0</v>
      </c>
      <c r="H23" s="26">
        <v>0</v>
      </c>
    </row>
    <row r="24" spans="1:8" ht="25.5" customHeight="1">
      <c r="A24" s="47"/>
      <c r="B24" s="92"/>
      <c r="C24" s="47" t="s">
        <v>249</v>
      </c>
      <c r="D24" s="26">
        <f t="shared" si="0"/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ht="25.5" customHeight="1">
      <c r="A25" s="47"/>
      <c r="B25" s="92"/>
      <c r="C25" s="47" t="s">
        <v>250</v>
      </c>
      <c r="D25" s="26">
        <f t="shared" si="0"/>
        <v>0</v>
      </c>
      <c r="E25" s="26">
        <v>0</v>
      </c>
      <c r="F25" s="26">
        <v>0</v>
      </c>
      <c r="G25" s="26">
        <v>0</v>
      </c>
      <c r="H25" s="26">
        <v>0</v>
      </c>
    </row>
    <row r="26" spans="1:8" ht="25.5" customHeight="1">
      <c r="A26" s="47"/>
      <c r="B26" s="92"/>
      <c r="C26" s="47" t="s">
        <v>251</v>
      </c>
      <c r="D26" s="26">
        <f t="shared" si="0"/>
        <v>2082625</v>
      </c>
      <c r="E26" s="26">
        <v>2082625</v>
      </c>
      <c r="F26" s="26">
        <v>0</v>
      </c>
      <c r="G26" s="26">
        <v>0</v>
      </c>
      <c r="H26" s="26">
        <v>0</v>
      </c>
    </row>
    <row r="27" spans="1:8" ht="25.5" customHeight="1">
      <c r="A27" s="47"/>
      <c r="B27" s="92"/>
      <c r="C27" s="47" t="s">
        <v>252</v>
      </c>
      <c r="D27" s="26">
        <f t="shared" si="0"/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25.5" customHeight="1">
      <c r="A28" s="47"/>
      <c r="B28" s="92"/>
      <c r="C28" s="47" t="s">
        <v>253</v>
      </c>
      <c r="D28" s="26">
        <f t="shared" si="0"/>
        <v>0</v>
      </c>
      <c r="E28" s="26">
        <v>0</v>
      </c>
      <c r="F28" s="26">
        <v>0</v>
      </c>
      <c r="G28" s="26">
        <v>0</v>
      </c>
      <c r="H28" s="26">
        <v>0</v>
      </c>
    </row>
    <row r="29" spans="1:8" ht="25.5" customHeight="1">
      <c r="A29" s="47"/>
      <c r="B29" s="92"/>
      <c r="C29" s="47" t="s">
        <v>254</v>
      </c>
      <c r="D29" s="26">
        <f t="shared" si="0"/>
        <v>0</v>
      </c>
      <c r="E29" s="26">
        <v>0</v>
      </c>
      <c r="F29" s="26">
        <v>0</v>
      </c>
      <c r="G29" s="26">
        <v>0</v>
      </c>
      <c r="H29" s="26">
        <v>0</v>
      </c>
    </row>
    <row r="30" spans="1:8" ht="25.5" customHeight="1">
      <c r="A30" s="47"/>
      <c r="B30" s="92"/>
      <c r="C30" s="47" t="s">
        <v>255</v>
      </c>
      <c r="D30" s="26">
        <f t="shared" si="0"/>
        <v>0</v>
      </c>
      <c r="E30" s="26">
        <v>0</v>
      </c>
      <c r="F30" s="26">
        <v>0</v>
      </c>
      <c r="G30" s="26">
        <v>0</v>
      </c>
      <c r="H30" s="26">
        <v>0</v>
      </c>
    </row>
    <row r="31" spans="1:8" ht="25.5" customHeight="1">
      <c r="A31" s="47"/>
      <c r="B31" s="92"/>
      <c r="C31" s="47" t="s">
        <v>256</v>
      </c>
      <c r="D31" s="26">
        <f t="shared" si="0"/>
        <v>0</v>
      </c>
      <c r="E31" s="26">
        <v>0</v>
      </c>
      <c r="F31" s="26">
        <v>0</v>
      </c>
      <c r="G31" s="26">
        <v>0</v>
      </c>
      <c r="H31" s="26">
        <v>0</v>
      </c>
    </row>
    <row r="32" spans="1:8" ht="25.5" customHeight="1">
      <c r="A32" s="47"/>
      <c r="B32" s="92"/>
      <c r="C32" s="47" t="s">
        <v>257</v>
      </c>
      <c r="D32" s="26">
        <f t="shared" si="0"/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25.5" customHeight="1">
      <c r="A33" s="47"/>
      <c r="B33" s="92"/>
      <c r="C33" s="47" t="s">
        <v>258</v>
      </c>
      <c r="D33" s="26">
        <f t="shared" si="0"/>
        <v>135200</v>
      </c>
      <c r="E33" s="26">
        <v>135200</v>
      </c>
      <c r="F33" s="26">
        <v>0</v>
      </c>
      <c r="G33" s="26">
        <v>0</v>
      </c>
      <c r="H33" s="26">
        <v>0</v>
      </c>
    </row>
    <row r="34" spans="1:8" ht="25.5" customHeight="1">
      <c r="A34" s="47"/>
      <c r="B34" s="92"/>
      <c r="C34" s="47" t="s">
        <v>259</v>
      </c>
      <c r="D34" s="26">
        <f t="shared" si="0"/>
        <v>0</v>
      </c>
      <c r="E34" s="26">
        <v>0</v>
      </c>
      <c r="F34" s="26">
        <v>0</v>
      </c>
      <c r="G34" s="26">
        <v>0</v>
      </c>
      <c r="H34" s="26">
        <v>0</v>
      </c>
    </row>
    <row r="35" spans="1:8" ht="25.5" customHeight="1">
      <c r="A35" s="47"/>
      <c r="B35" s="92"/>
      <c r="C35" s="47" t="s">
        <v>260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ht="25.5" customHeight="1">
      <c r="A36" s="25" t="s">
        <v>217</v>
      </c>
      <c r="B36" s="26">
        <f>E6</f>
        <v>13094873.5</v>
      </c>
      <c r="C36" s="25" t="s">
        <v>218</v>
      </c>
      <c r="D36" s="26">
        <f>E6</f>
        <v>13094873.5</v>
      </c>
      <c r="E36" s="26">
        <f>E6</f>
        <v>13094873.5</v>
      </c>
      <c r="F36" s="26">
        <v>0</v>
      </c>
      <c r="G36" s="26">
        <v>0</v>
      </c>
      <c r="H36" s="26">
        <v>0</v>
      </c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49"/>
  <sheetViews>
    <sheetView tabSelected="1" workbookViewId="0" topLeftCell="A1">
      <selection activeCell="F49" sqref="F49"/>
    </sheetView>
  </sheetViews>
  <sheetFormatPr defaultColWidth="6.875" defaultRowHeight="15.75" customHeight="1"/>
  <cols>
    <col min="1" max="3" width="6.625" style="51" customWidth="1"/>
    <col min="4" max="4" width="25.25390625" style="51" customWidth="1"/>
    <col min="5" max="7" width="15.625" style="51" customWidth="1"/>
    <col min="8" max="10" width="6.875" style="51" customWidth="1"/>
    <col min="11" max="11" width="7.375" style="51" bestFit="1" customWidth="1"/>
    <col min="12" max="12" width="6.875" style="51" customWidth="1"/>
    <col min="13" max="13" width="7.375" style="51" bestFit="1" customWidth="1"/>
    <col min="14" max="16384" width="6.875" style="51" customWidth="1"/>
  </cols>
  <sheetData>
    <row r="1" ht="15.75" customHeight="1">
      <c r="A1" s="52" t="s">
        <v>261</v>
      </c>
    </row>
    <row r="2" spans="1:7" ht="23.25" customHeight="1">
      <c r="A2" s="53" t="s">
        <v>262</v>
      </c>
      <c r="B2" s="53"/>
      <c r="C2" s="53"/>
      <c r="D2" s="53"/>
      <c r="E2" s="53"/>
      <c r="F2" s="53"/>
      <c r="G2" s="53"/>
    </row>
    <row r="3" spans="1:7" ht="15.75" customHeight="1">
      <c r="A3" s="54" t="s">
        <v>187</v>
      </c>
      <c r="B3" s="55"/>
      <c r="C3" s="55"/>
      <c r="D3" s="55"/>
      <c r="E3" s="55"/>
      <c r="F3" s="55"/>
      <c r="G3" s="56" t="s">
        <v>170</v>
      </c>
    </row>
    <row r="4" spans="1:7" ht="19.5" customHeight="1">
      <c r="A4" s="57" t="s">
        <v>263</v>
      </c>
      <c r="B4" s="57"/>
      <c r="C4" s="57"/>
      <c r="D4" s="57"/>
      <c r="E4" s="58" t="s">
        <v>124</v>
      </c>
      <c r="F4" s="59" t="s">
        <v>264</v>
      </c>
      <c r="G4" s="60" t="s">
        <v>265</v>
      </c>
    </row>
    <row r="5" spans="1:7" ht="19.5" customHeight="1">
      <c r="A5" s="57" t="s">
        <v>266</v>
      </c>
      <c r="B5" s="57"/>
      <c r="C5" s="57"/>
      <c r="D5" s="58" t="s">
        <v>267</v>
      </c>
      <c r="E5" s="58"/>
      <c r="F5" s="61"/>
      <c r="G5" s="60"/>
    </row>
    <row r="6" spans="1:7" ht="19.5" customHeight="1">
      <c r="A6" s="62" t="s">
        <v>268</v>
      </c>
      <c r="B6" s="62" t="s">
        <v>269</v>
      </c>
      <c r="C6" s="62" t="s">
        <v>270</v>
      </c>
      <c r="D6" s="58"/>
      <c r="E6" s="58"/>
      <c r="F6" s="63"/>
      <c r="G6" s="60"/>
    </row>
    <row r="7" spans="1:7" ht="19.5" customHeight="1">
      <c r="A7" s="64" t="s">
        <v>187</v>
      </c>
      <c r="B7" s="64" t="s">
        <v>187</v>
      </c>
      <c r="C7" s="64" t="s">
        <v>187</v>
      </c>
      <c r="D7" s="64" t="s">
        <v>271</v>
      </c>
      <c r="E7" s="65">
        <v>3470614</v>
      </c>
      <c r="F7" s="65">
        <v>3470614</v>
      </c>
      <c r="G7" s="65">
        <v>0</v>
      </c>
    </row>
    <row r="8" spans="1:7" s="50" customFormat="1" ht="19.5" customHeight="1">
      <c r="A8" s="66" t="s">
        <v>272</v>
      </c>
      <c r="B8" s="66" t="s">
        <v>273</v>
      </c>
      <c r="C8" s="66" t="s">
        <v>274</v>
      </c>
      <c r="D8" s="67" t="s">
        <v>275</v>
      </c>
      <c r="E8" s="68">
        <v>729059</v>
      </c>
      <c r="F8" s="68">
        <v>729059</v>
      </c>
      <c r="G8" s="68">
        <v>0</v>
      </c>
    </row>
    <row r="9" spans="1:7" s="50" customFormat="1" ht="19.5" customHeight="1">
      <c r="A9" s="66" t="s">
        <v>272</v>
      </c>
      <c r="B9" s="66" t="s">
        <v>276</v>
      </c>
      <c r="C9" s="66" t="s">
        <v>274</v>
      </c>
      <c r="D9" s="67" t="s">
        <v>275</v>
      </c>
      <c r="E9" s="68">
        <v>244603</v>
      </c>
      <c r="F9" s="68">
        <v>244603</v>
      </c>
      <c r="G9" s="68">
        <v>0</v>
      </c>
    </row>
    <row r="10" spans="1:7" s="50" customFormat="1" ht="19.5" customHeight="1">
      <c r="A10" s="66" t="s">
        <v>272</v>
      </c>
      <c r="B10" s="66" t="s">
        <v>277</v>
      </c>
      <c r="C10" s="66" t="s">
        <v>274</v>
      </c>
      <c r="D10" s="67" t="s">
        <v>275</v>
      </c>
      <c r="E10" s="68">
        <v>580176</v>
      </c>
      <c r="F10" s="68">
        <v>580176</v>
      </c>
      <c r="G10" s="68">
        <v>0</v>
      </c>
    </row>
    <row r="11" spans="1:7" s="50" customFormat="1" ht="19.5" customHeight="1">
      <c r="A11" s="66" t="s">
        <v>278</v>
      </c>
      <c r="B11" s="66" t="s">
        <v>274</v>
      </c>
      <c r="C11" s="66" t="s">
        <v>279</v>
      </c>
      <c r="D11" s="67" t="s">
        <v>280</v>
      </c>
      <c r="E11" s="68">
        <v>630276</v>
      </c>
      <c r="F11" s="68">
        <v>630276</v>
      </c>
      <c r="G11" s="68">
        <v>0</v>
      </c>
    </row>
    <row r="12" spans="1:7" s="50" customFormat="1" ht="19.5" customHeight="1">
      <c r="A12" s="66" t="s">
        <v>281</v>
      </c>
      <c r="B12" s="66" t="s">
        <v>282</v>
      </c>
      <c r="C12" s="66" t="s">
        <v>274</v>
      </c>
      <c r="D12" s="67" t="s">
        <v>275</v>
      </c>
      <c r="E12" s="68">
        <v>189943</v>
      </c>
      <c r="F12" s="68">
        <v>189943</v>
      </c>
      <c r="G12" s="68">
        <v>0</v>
      </c>
    </row>
    <row r="13" spans="1:7" s="50" customFormat="1" ht="19.5" customHeight="1">
      <c r="A13" s="66" t="s">
        <v>283</v>
      </c>
      <c r="B13" s="66" t="s">
        <v>274</v>
      </c>
      <c r="C13" s="66" t="s">
        <v>274</v>
      </c>
      <c r="D13" s="67" t="s">
        <v>275</v>
      </c>
      <c r="E13" s="68">
        <v>342717</v>
      </c>
      <c r="F13" s="68">
        <v>342717</v>
      </c>
      <c r="G13" s="68">
        <v>0</v>
      </c>
    </row>
    <row r="14" spans="1:7" s="50" customFormat="1" ht="19.5" customHeight="1">
      <c r="A14" s="66" t="s">
        <v>284</v>
      </c>
      <c r="B14" s="66" t="s">
        <v>274</v>
      </c>
      <c r="C14" s="66" t="s">
        <v>285</v>
      </c>
      <c r="D14" s="67" t="s">
        <v>286</v>
      </c>
      <c r="E14" s="68">
        <v>753840</v>
      </c>
      <c r="F14" s="68">
        <v>753840</v>
      </c>
      <c r="G14" s="68">
        <v>0</v>
      </c>
    </row>
    <row r="15" spans="1:7" ht="19.5" customHeight="1">
      <c r="A15" s="69" t="s">
        <v>187</v>
      </c>
      <c r="B15" s="69" t="s">
        <v>187</v>
      </c>
      <c r="C15" s="69" t="s">
        <v>187</v>
      </c>
      <c r="D15" s="64" t="s">
        <v>287</v>
      </c>
      <c r="E15" s="65">
        <v>817149</v>
      </c>
      <c r="F15" s="65">
        <v>817149</v>
      </c>
      <c r="G15" s="65"/>
    </row>
    <row r="16" spans="1:7" s="50" customFormat="1" ht="19.5" customHeight="1">
      <c r="A16" s="66" t="s">
        <v>281</v>
      </c>
      <c r="B16" s="66" t="s">
        <v>288</v>
      </c>
      <c r="C16" s="66" t="s">
        <v>288</v>
      </c>
      <c r="D16" s="67" t="s">
        <v>289</v>
      </c>
      <c r="E16" s="68">
        <v>530676</v>
      </c>
      <c r="F16" s="68">
        <v>530676</v>
      </c>
      <c r="G16" s="68">
        <v>0</v>
      </c>
    </row>
    <row r="17" spans="1:7" s="50" customFormat="1" ht="19.5" customHeight="1">
      <c r="A17" s="66" t="s">
        <v>283</v>
      </c>
      <c r="B17" s="66" t="s">
        <v>290</v>
      </c>
      <c r="C17" s="66" t="s">
        <v>274</v>
      </c>
      <c r="D17" s="67" t="s">
        <v>291</v>
      </c>
      <c r="E17" s="68">
        <v>153264</v>
      </c>
      <c r="F17" s="68">
        <v>153264</v>
      </c>
      <c r="G17" s="68">
        <v>0</v>
      </c>
    </row>
    <row r="18" spans="1:7" s="50" customFormat="1" ht="19.5" customHeight="1">
      <c r="A18" s="66" t="s">
        <v>283</v>
      </c>
      <c r="B18" s="66" t="s">
        <v>290</v>
      </c>
      <c r="C18" s="66" t="s">
        <v>282</v>
      </c>
      <c r="D18" s="67" t="s">
        <v>292</v>
      </c>
      <c r="E18" s="68">
        <v>99966</v>
      </c>
      <c r="F18" s="68">
        <v>99966</v>
      </c>
      <c r="G18" s="68">
        <v>0</v>
      </c>
    </row>
    <row r="19" spans="1:7" s="50" customFormat="1" ht="25.5" customHeight="1">
      <c r="A19" s="66" t="s">
        <v>283</v>
      </c>
      <c r="B19" s="66" t="s">
        <v>290</v>
      </c>
      <c r="C19" s="66" t="s">
        <v>273</v>
      </c>
      <c r="D19" s="67" t="s">
        <v>293</v>
      </c>
      <c r="E19" s="68">
        <v>33243</v>
      </c>
      <c r="F19" s="68">
        <v>33243</v>
      </c>
      <c r="G19" s="68">
        <v>0</v>
      </c>
    </row>
    <row r="20" spans="1:7" ht="25.5" customHeight="1">
      <c r="A20" s="69" t="s">
        <v>187</v>
      </c>
      <c r="B20" s="69" t="s">
        <v>187</v>
      </c>
      <c r="C20" s="69" t="s">
        <v>187</v>
      </c>
      <c r="D20" s="64" t="s">
        <v>294</v>
      </c>
      <c r="E20" s="65">
        <f aca="true" t="shared" si="0" ref="E7:E31">F20+G20</f>
        <v>973228</v>
      </c>
      <c r="F20" s="68">
        <f>SUM(F21:F28)</f>
        <v>973228</v>
      </c>
      <c r="G20" s="65">
        <v>0</v>
      </c>
    </row>
    <row r="21" spans="1:7" s="50" customFormat="1" ht="25.5" customHeight="1">
      <c r="A21" s="66" t="s">
        <v>272</v>
      </c>
      <c r="B21" s="66" t="s">
        <v>273</v>
      </c>
      <c r="C21" s="66" t="s">
        <v>274</v>
      </c>
      <c r="D21" s="67" t="s">
        <v>275</v>
      </c>
      <c r="E21" s="68">
        <f t="shared" si="0"/>
        <v>599182</v>
      </c>
      <c r="F21" s="68">
        <v>599182</v>
      </c>
      <c r="G21" s="68">
        <v>0</v>
      </c>
    </row>
    <row r="22" spans="1:7" s="50" customFormat="1" ht="25.5" customHeight="1">
      <c r="A22" s="66" t="s">
        <v>272</v>
      </c>
      <c r="B22" s="66" t="s">
        <v>276</v>
      </c>
      <c r="C22" s="66" t="s">
        <v>274</v>
      </c>
      <c r="D22" s="67" t="s">
        <v>275</v>
      </c>
      <c r="E22" s="68">
        <f t="shared" si="0"/>
        <v>28498</v>
      </c>
      <c r="F22" s="68">
        <v>28498</v>
      </c>
      <c r="G22" s="68">
        <v>0</v>
      </c>
    </row>
    <row r="23" spans="1:7" s="50" customFormat="1" ht="25.5" customHeight="1">
      <c r="A23" s="66" t="s">
        <v>272</v>
      </c>
      <c r="B23" s="66" t="s">
        <v>277</v>
      </c>
      <c r="C23" s="66" t="s">
        <v>274</v>
      </c>
      <c r="D23" s="67" t="s">
        <v>275</v>
      </c>
      <c r="E23" s="68">
        <f t="shared" si="0"/>
        <v>74011</v>
      </c>
      <c r="F23" s="68">
        <v>74011</v>
      </c>
      <c r="G23" s="68">
        <v>0</v>
      </c>
    </row>
    <row r="24" spans="1:7" s="50" customFormat="1" ht="25.5" customHeight="1">
      <c r="A24" s="70" t="s">
        <v>278</v>
      </c>
      <c r="B24" s="70" t="s">
        <v>274</v>
      </c>
      <c r="C24" s="70" t="s">
        <v>279</v>
      </c>
      <c r="D24" s="67" t="s">
        <v>280</v>
      </c>
      <c r="E24" s="68">
        <f t="shared" si="0"/>
        <v>41606</v>
      </c>
      <c r="F24" s="68">
        <v>41606</v>
      </c>
      <c r="G24" s="68">
        <v>0</v>
      </c>
    </row>
    <row r="25" spans="1:7" s="50" customFormat="1" ht="25.5" customHeight="1">
      <c r="A25" s="66" t="s">
        <v>281</v>
      </c>
      <c r="B25" s="66" t="s">
        <v>282</v>
      </c>
      <c r="C25" s="66" t="s">
        <v>274</v>
      </c>
      <c r="D25" s="67" t="s">
        <v>275</v>
      </c>
      <c r="E25" s="68">
        <f t="shared" si="0"/>
        <v>21799</v>
      </c>
      <c r="F25" s="68">
        <v>21799</v>
      </c>
      <c r="G25" s="68">
        <v>0</v>
      </c>
    </row>
    <row r="26" spans="1:7" s="50" customFormat="1" ht="25.5" customHeight="1">
      <c r="A26" s="66" t="s">
        <v>283</v>
      </c>
      <c r="B26" s="66" t="s">
        <v>274</v>
      </c>
      <c r="C26" s="66" t="s">
        <v>274</v>
      </c>
      <c r="D26" s="67" t="s">
        <v>275</v>
      </c>
      <c r="E26" s="68">
        <f t="shared" si="0"/>
        <v>36855</v>
      </c>
      <c r="F26" s="68">
        <v>36855</v>
      </c>
      <c r="G26" s="68">
        <v>0</v>
      </c>
    </row>
    <row r="27" spans="1:7" s="50" customFormat="1" ht="25.5" customHeight="1">
      <c r="A27" s="70" t="s">
        <v>284</v>
      </c>
      <c r="B27" s="70" t="s">
        <v>274</v>
      </c>
      <c r="C27" s="70" t="s">
        <v>285</v>
      </c>
      <c r="D27" s="67" t="s">
        <v>286</v>
      </c>
      <c r="E27" s="68">
        <f t="shared" si="0"/>
        <v>36077</v>
      </c>
      <c r="F27" s="68">
        <v>36077</v>
      </c>
      <c r="G27" s="68">
        <v>0</v>
      </c>
    </row>
    <row r="28" spans="1:7" s="50" customFormat="1" ht="25.5" customHeight="1">
      <c r="A28" s="66" t="s">
        <v>295</v>
      </c>
      <c r="B28" s="66" t="s">
        <v>273</v>
      </c>
      <c r="C28" s="66" t="s">
        <v>285</v>
      </c>
      <c r="D28" s="67" t="s">
        <v>296</v>
      </c>
      <c r="E28" s="68">
        <f t="shared" si="0"/>
        <v>135200</v>
      </c>
      <c r="F28" s="68">
        <v>135200</v>
      </c>
      <c r="G28" s="68">
        <v>0</v>
      </c>
    </row>
    <row r="29" spans="1:7" ht="25.5" customHeight="1">
      <c r="A29" s="69" t="s">
        <v>187</v>
      </c>
      <c r="B29" s="69" t="s">
        <v>187</v>
      </c>
      <c r="C29" s="69" t="s">
        <v>187</v>
      </c>
      <c r="D29" s="64" t="s">
        <v>115</v>
      </c>
      <c r="E29" s="65">
        <f t="shared" si="0"/>
        <v>559345</v>
      </c>
      <c r="F29" s="68">
        <f>SUM(F30:F36)</f>
        <v>559345</v>
      </c>
      <c r="G29" s="65">
        <v>0</v>
      </c>
    </row>
    <row r="30" spans="1:7" s="50" customFormat="1" ht="25.5" customHeight="1">
      <c r="A30" s="66" t="s">
        <v>272</v>
      </c>
      <c r="B30" s="66" t="s">
        <v>273</v>
      </c>
      <c r="C30" s="66" t="s">
        <v>274</v>
      </c>
      <c r="D30" s="67" t="s">
        <v>275</v>
      </c>
      <c r="E30" s="68">
        <f t="shared" si="0"/>
        <v>135200</v>
      </c>
      <c r="F30" s="68">
        <v>135200</v>
      </c>
      <c r="G30" s="68">
        <v>0</v>
      </c>
    </row>
    <row r="31" spans="1:7" s="50" customFormat="1" ht="25.5" customHeight="1">
      <c r="A31" s="66" t="s">
        <v>272</v>
      </c>
      <c r="B31" s="66" t="s">
        <v>277</v>
      </c>
      <c r="C31" s="66" t="s">
        <v>274</v>
      </c>
      <c r="D31" s="67" t="s">
        <v>275</v>
      </c>
      <c r="E31" s="68">
        <f t="shared" si="0"/>
        <v>360</v>
      </c>
      <c r="F31" s="68">
        <v>360</v>
      </c>
      <c r="G31" s="68">
        <v>0</v>
      </c>
    </row>
    <row r="32" spans="1:7" s="50" customFormat="1" ht="25.5" customHeight="1">
      <c r="A32" s="66">
        <v>201</v>
      </c>
      <c r="B32" s="66" t="s">
        <v>276</v>
      </c>
      <c r="C32" s="66" t="s">
        <v>274</v>
      </c>
      <c r="D32" s="67" t="s">
        <v>275</v>
      </c>
      <c r="E32" s="68">
        <f>G32+F32</f>
        <v>60</v>
      </c>
      <c r="F32" s="68">
        <v>60</v>
      </c>
      <c r="G32" s="68">
        <v>0</v>
      </c>
    </row>
    <row r="33" spans="1:7" s="50" customFormat="1" ht="24" customHeight="1">
      <c r="A33" s="66" t="s">
        <v>278</v>
      </c>
      <c r="B33" s="66" t="s">
        <v>274</v>
      </c>
      <c r="C33" s="66" t="s">
        <v>279</v>
      </c>
      <c r="D33" s="67" t="s">
        <v>280</v>
      </c>
      <c r="E33" s="68">
        <f>F33+G33</f>
        <v>7200</v>
      </c>
      <c r="F33" s="68">
        <v>7200</v>
      </c>
      <c r="G33" s="68">
        <v>0</v>
      </c>
    </row>
    <row r="34" spans="1:7" s="50" customFormat="1" ht="25.5" customHeight="1">
      <c r="A34" s="66" t="s">
        <v>284</v>
      </c>
      <c r="B34" s="66" t="s">
        <v>274</v>
      </c>
      <c r="C34" s="66" t="s">
        <v>285</v>
      </c>
      <c r="D34" s="67" t="s">
        <v>286</v>
      </c>
      <c r="E34" s="68">
        <f>F34+G34</f>
        <v>0</v>
      </c>
      <c r="F34" s="68">
        <v>0</v>
      </c>
      <c r="G34" s="68">
        <v>0</v>
      </c>
    </row>
    <row r="35" spans="1:7" s="50" customFormat="1" ht="25.5" customHeight="1">
      <c r="A35" s="66">
        <v>210</v>
      </c>
      <c r="B35" s="66" t="s">
        <v>274</v>
      </c>
      <c r="C35" s="66" t="s">
        <v>274</v>
      </c>
      <c r="D35" s="67" t="s">
        <v>275</v>
      </c>
      <c r="E35" s="68">
        <f>F35+G35</f>
        <v>0</v>
      </c>
      <c r="F35" s="68">
        <v>0</v>
      </c>
      <c r="G35" s="68">
        <v>0</v>
      </c>
    </row>
    <row r="36" spans="1:7" s="50" customFormat="1" ht="25.5" customHeight="1">
      <c r="A36" s="66" t="s">
        <v>297</v>
      </c>
      <c r="B36" s="66" t="s">
        <v>282</v>
      </c>
      <c r="C36" s="66" t="s">
        <v>274</v>
      </c>
      <c r="D36" s="67" t="s">
        <v>118</v>
      </c>
      <c r="E36" s="68">
        <f aca="true" t="shared" si="1" ref="E36:E50">F36+G36</f>
        <v>416525</v>
      </c>
      <c r="F36" s="68">
        <v>416525</v>
      </c>
      <c r="G36" s="68">
        <v>0</v>
      </c>
    </row>
    <row r="37" spans="1:7" ht="25.5" customHeight="1">
      <c r="A37" s="69" t="s">
        <v>187</v>
      </c>
      <c r="B37" s="69" t="s">
        <v>187</v>
      </c>
      <c r="C37" s="69" t="s">
        <v>187</v>
      </c>
      <c r="D37" s="64" t="s">
        <v>298</v>
      </c>
      <c r="E37" s="65">
        <f t="shared" si="1"/>
        <v>3560985.5</v>
      </c>
      <c r="F37" s="68">
        <f>SUM(F38:F47)</f>
        <v>3560985.5</v>
      </c>
      <c r="G37" s="65">
        <v>0</v>
      </c>
    </row>
    <row r="38" spans="1:7" s="50" customFormat="1" ht="25.5" customHeight="1">
      <c r="A38" s="70">
        <v>201</v>
      </c>
      <c r="B38" s="70" t="s">
        <v>274</v>
      </c>
      <c r="C38" s="70" t="s">
        <v>274</v>
      </c>
      <c r="D38" s="67" t="s">
        <v>275</v>
      </c>
      <c r="E38" s="68">
        <f t="shared" si="1"/>
        <v>10000</v>
      </c>
      <c r="F38" s="68">
        <v>10000</v>
      </c>
      <c r="G38" s="68">
        <v>0</v>
      </c>
    </row>
    <row r="39" spans="1:7" s="50" customFormat="1" ht="25.5" customHeight="1">
      <c r="A39" s="66" t="s">
        <v>272</v>
      </c>
      <c r="B39" s="66" t="s">
        <v>276</v>
      </c>
      <c r="C39" s="66" t="s">
        <v>274</v>
      </c>
      <c r="D39" s="67" t="s">
        <v>275</v>
      </c>
      <c r="E39" s="68">
        <f t="shared" si="1"/>
        <v>20000</v>
      </c>
      <c r="F39" s="68">
        <v>20000</v>
      </c>
      <c r="G39" s="68">
        <v>0</v>
      </c>
    </row>
    <row r="40" spans="1:7" s="50" customFormat="1" ht="25.5" customHeight="1">
      <c r="A40" s="66" t="s">
        <v>272</v>
      </c>
      <c r="B40" s="66" t="s">
        <v>290</v>
      </c>
      <c r="C40" s="66" t="s">
        <v>274</v>
      </c>
      <c r="D40" s="67" t="s">
        <v>275</v>
      </c>
      <c r="E40" s="68">
        <f t="shared" si="1"/>
        <v>10000</v>
      </c>
      <c r="F40" s="68">
        <v>10000</v>
      </c>
      <c r="G40" s="68">
        <v>0</v>
      </c>
    </row>
    <row r="41" spans="1:7" s="50" customFormat="1" ht="25.5" customHeight="1">
      <c r="A41" s="66" t="s">
        <v>272</v>
      </c>
      <c r="B41" s="66" t="s">
        <v>299</v>
      </c>
      <c r="C41" s="66" t="s">
        <v>274</v>
      </c>
      <c r="D41" s="67" t="s">
        <v>275</v>
      </c>
      <c r="E41" s="68">
        <f t="shared" si="1"/>
        <v>40000</v>
      </c>
      <c r="F41" s="68">
        <v>40000</v>
      </c>
      <c r="G41" s="68">
        <v>0</v>
      </c>
    </row>
    <row r="42" spans="1:7" s="50" customFormat="1" ht="25.5" customHeight="1">
      <c r="A42" s="66" t="s">
        <v>281</v>
      </c>
      <c r="B42" s="66" t="s">
        <v>274</v>
      </c>
      <c r="C42" s="66" t="s">
        <v>300</v>
      </c>
      <c r="D42" s="67" t="s">
        <v>301</v>
      </c>
      <c r="E42" s="68">
        <f t="shared" si="1"/>
        <v>14805.5</v>
      </c>
      <c r="F42" s="68">
        <v>14805.5</v>
      </c>
      <c r="G42" s="68">
        <v>0</v>
      </c>
    </row>
    <row r="43" spans="1:7" s="50" customFormat="1" ht="25.5" customHeight="1">
      <c r="A43" s="66" t="s">
        <v>283</v>
      </c>
      <c r="B43" s="66" t="s">
        <v>302</v>
      </c>
      <c r="C43" s="66" t="s">
        <v>300</v>
      </c>
      <c r="D43" s="67" t="s">
        <v>303</v>
      </c>
      <c r="E43" s="68">
        <f t="shared" si="1"/>
        <v>81000</v>
      </c>
      <c r="F43" s="68">
        <v>81000</v>
      </c>
      <c r="G43" s="68">
        <v>0</v>
      </c>
    </row>
    <row r="44" spans="1:7" s="50" customFormat="1" ht="25.5" customHeight="1">
      <c r="A44" s="66" t="s">
        <v>284</v>
      </c>
      <c r="B44" s="66" t="s">
        <v>302</v>
      </c>
      <c r="C44" s="70" t="s">
        <v>288</v>
      </c>
      <c r="D44" s="67" t="s">
        <v>304</v>
      </c>
      <c r="E44" s="68">
        <f t="shared" si="1"/>
        <v>3375180</v>
      </c>
      <c r="F44" s="68">
        <v>3375180</v>
      </c>
      <c r="G44" s="68">
        <v>0</v>
      </c>
    </row>
    <row r="45" spans="1:7" s="50" customFormat="1" ht="25.5" customHeight="1">
      <c r="A45" s="66" t="s">
        <v>284</v>
      </c>
      <c r="B45" s="66" t="s">
        <v>302</v>
      </c>
      <c r="C45" s="66" t="s">
        <v>276</v>
      </c>
      <c r="D45" s="67" t="s">
        <v>305</v>
      </c>
      <c r="E45" s="68">
        <f t="shared" si="1"/>
        <v>0</v>
      </c>
      <c r="F45" s="68"/>
      <c r="G45" s="68">
        <v>0</v>
      </c>
    </row>
    <row r="46" spans="1:7" s="50" customFormat="1" ht="25.5" customHeight="1">
      <c r="A46" s="66" t="s">
        <v>281</v>
      </c>
      <c r="B46" s="66" t="s">
        <v>300</v>
      </c>
      <c r="C46" s="66" t="s">
        <v>274</v>
      </c>
      <c r="D46" s="67" t="s">
        <v>306</v>
      </c>
      <c r="E46" s="68">
        <f t="shared" si="1"/>
        <v>0</v>
      </c>
      <c r="F46" s="68"/>
      <c r="G46" s="68">
        <v>0</v>
      </c>
    </row>
    <row r="47" spans="1:7" s="50" customFormat="1" ht="25.5" customHeight="1">
      <c r="A47" s="66">
        <v>224</v>
      </c>
      <c r="B47" s="70" t="s">
        <v>274</v>
      </c>
      <c r="C47" s="66">
        <v>99</v>
      </c>
      <c r="D47" s="67" t="s">
        <v>307</v>
      </c>
      <c r="E47" s="68">
        <f t="shared" si="1"/>
        <v>10000</v>
      </c>
      <c r="F47" s="68">
        <v>10000</v>
      </c>
      <c r="G47" s="68">
        <v>0</v>
      </c>
    </row>
    <row r="48" spans="1:7" s="50" customFormat="1" ht="25.5" customHeight="1">
      <c r="A48" s="66" t="s">
        <v>272</v>
      </c>
      <c r="B48" s="66">
        <v>99</v>
      </c>
      <c r="C48" s="66">
        <v>99</v>
      </c>
      <c r="D48" s="67" t="s">
        <v>308</v>
      </c>
      <c r="E48" s="68">
        <f t="shared" si="1"/>
        <v>120000</v>
      </c>
      <c r="F48" s="68"/>
      <c r="G48" s="68">
        <v>120000</v>
      </c>
    </row>
    <row r="49" spans="1:7" ht="15.75" customHeight="1">
      <c r="A49" s="69" t="s">
        <v>187</v>
      </c>
      <c r="B49" s="69" t="s">
        <v>187</v>
      </c>
      <c r="C49" s="69" t="s">
        <v>187</v>
      </c>
      <c r="D49" s="69" t="s">
        <v>124</v>
      </c>
      <c r="E49" s="65">
        <f>G49+F49</f>
        <v>9501321.5</v>
      </c>
      <c r="F49" s="65">
        <f>F7+F15+F20+F29+F37</f>
        <v>9381321.5</v>
      </c>
      <c r="G49" s="65">
        <f>G7+G15+G20+G29+G37+G48</f>
        <v>120000</v>
      </c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E50"/>
  <sheetViews>
    <sheetView workbookViewId="0" topLeftCell="A31">
      <selection activeCell="D43" sqref="D43"/>
    </sheetView>
  </sheetViews>
  <sheetFormatPr defaultColWidth="6.875" defaultRowHeight="12.75" customHeight="1"/>
  <cols>
    <col min="1" max="2" width="5.875" style="2" customWidth="1"/>
    <col min="3" max="3" width="34.375" style="2" customWidth="1"/>
    <col min="4" max="4" width="37.75390625" style="2" customWidth="1"/>
    <col min="5" max="5" width="13.375" style="35" customWidth="1"/>
    <col min="6" max="16384" width="6.875" style="2" customWidth="1"/>
  </cols>
  <sheetData>
    <row r="1" spans="1:2" ht="24" customHeight="1">
      <c r="A1" s="3" t="s">
        <v>309</v>
      </c>
      <c r="B1" s="3"/>
    </row>
    <row r="2" spans="1:5" ht="19.5" customHeight="1">
      <c r="A2" s="4"/>
      <c r="B2" s="4"/>
      <c r="C2" s="5"/>
      <c r="D2" s="4"/>
      <c r="E2" s="36"/>
    </row>
    <row r="3" spans="1:5" ht="25.5" customHeight="1">
      <c r="A3" s="7" t="s">
        <v>310</v>
      </c>
      <c r="B3" s="7"/>
      <c r="C3" s="7"/>
      <c r="D3" s="7"/>
      <c r="E3" s="36"/>
    </row>
    <row r="4" spans="1:5" ht="19.5" customHeight="1">
      <c r="A4" s="37"/>
      <c r="B4" s="37"/>
      <c r="C4" s="37"/>
      <c r="D4" s="10" t="s">
        <v>170</v>
      </c>
      <c r="E4" s="36"/>
    </row>
    <row r="5" spans="1:5" ht="19.5" customHeight="1">
      <c r="A5" s="38" t="s">
        <v>311</v>
      </c>
      <c r="B5" s="38"/>
      <c r="C5" s="39"/>
      <c r="D5" s="20" t="s">
        <v>7</v>
      </c>
      <c r="E5" s="36"/>
    </row>
    <row r="6" spans="1:5" ht="19.5" customHeight="1">
      <c r="A6" s="40" t="s">
        <v>266</v>
      </c>
      <c r="B6" s="41"/>
      <c r="C6" s="42" t="s">
        <v>267</v>
      </c>
      <c r="D6" s="43"/>
      <c r="E6" s="36"/>
    </row>
    <row r="7" spans="1:5" ht="33.75" customHeight="1">
      <c r="A7" s="44" t="s">
        <v>268</v>
      </c>
      <c r="B7" s="45" t="s">
        <v>269</v>
      </c>
      <c r="C7" s="42"/>
      <c r="D7" s="46"/>
      <c r="E7" s="36"/>
    </row>
    <row r="8" spans="1:4" ht="21.75" customHeight="1">
      <c r="A8" s="47" t="s">
        <v>312</v>
      </c>
      <c r="B8" s="47" t="s">
        <v>187</v>
      </c>
      <c r="C8" s="47" t="s">
        <v>90</v>
      </c>
      <c r="D8" s="26">
        <f>SUM(D9:D17)</f>
        <v>4466017</v>
      </c>
    </row>
    <row r="9" spans="1:5" ht="21.75" customHeight="1">
      <c r="A9" s="47" t="s">
        <v>312</v>
      </c>
      <c r="B9" s="47" t="s">
        <v>274</v>
      </c>
      <c r="C9" s="47" t="s">
        <v>91</v>
      </c>
      <c r="D9" s="26">
        <v>1857444</v>
      </c>
      <c r="E9" s="48"/>
    </row>
    <row r="10" spans="1:4" ht="21.75" customHeight="1">
      <c r="A10" s="47" t="s">
        <v>312</v>
      </c>
      <c r="B10" s="47" t="s">
        <v>282</v>
      </c>
      <c r="C10" s="47" t="s">
        <v>92</v>
      </c>
      <c r="D10" s="26">
        <v>990396</v>
      </c>
    </row>
    <row r="11" spans="1:4" ht="21.75" customHeight="1">
      <c r="A11" s="47" t="s">
        <v>312</v>
      </c>
      <c r="B11" s="47" t="s">
        <v>273</v>
      </c>
      <c r="C11" s="47" t="s">
        <v>93</v>
      </c>
      <c r="D11" s="26">
        <v>90574</v>
      </c>
    </row>
    <row r="12" spans="1:4" ht="21.75" customHeight="1">
      <c r="A12" s="47" t="s">
        <v>312</v>
      </c>
      <c r="B12" s="47" t="s">
        <v>276</v>
      </c>
      <c r="C12" s="47" t="s">
        <v>95</v>
      </c>
      <c r="D12" s="26">
        <v>80000</v>
      </c>
    </row>
    <row r="13" spans="1:4" ht="21.75" customHeight="1">
      <c r="A13" s="47" t="s">
        <v>312</v>
      </c>
      <c r="B13" s="47" t="s">
        <v>302</v>
      </c>
      <c r="C13" s="47" t="s">
        <v>96</v>
      </c>
      <c r="D13" s="26">
        <v>532200</v>
      </c>
    </row>
    <row r="14" spans="1:4" ht="21.75" customHeight="1">
      <c r="A14" s="47" t="s">
        <v>312</v>
      </c>
      <c r="B14" s="47" t="s">
        <v>313</v>
      </c>
      <c r="C14" s="47" t="s">
        <v>97</v>
      </c>
      <c r="D14" s="26">
        <v>530676</v>
      </c>
    </row>
    <row r="15" spans="1:4" ht="21.75" customHeight="1">
      <c r="A15" s="49" t="s">
        <v>312</v>
      </c>
      <c r="B15" s="49" t="s">
        <v>314</v>
      </c>
      <c r="C15" s="47" t="s">
        <v>98</v>
      </c>
      <c r="D15" s="26">
        <v>253230</v>
      </c>
    </row>
    <row r="16" spans="1:4" ht="21.75" customHeight="1">
      <c r="A16" s="49" t="s">
        <v>312</v>
      </c>
      <c r="B16" s="49" t="s">
        <v>290</v>
      </c>
      <c r="C16" s="47" t="s">
        <v>99</v>
      </c>
      <c r="D16" s="26">
        <v>33243</v>
      </c>
    </row>
    <row r="17" spans="1:4" ht="21.75" customHeight="1">
      <c r="A17" s="47" t="s">
        <v>312</v>
      </c>
      <c r="B17" s="47">
        <v>12</v>
      </c>
      <c r="C17" s="47" t="s">
        <v>94</v>
      </c>
      <c r="D17" s="26">
        <v>98254</v>
      </c>
    </row>
    <row r="18" spans="1:4" ht="21.75" customHeight="1">
      <c r="A18" s="47" t="s">
        <v>315</v>
      </c>
      <c r="B18" s="47" t="s">
        <v>187</v>
      </c>
      <c r="C18" s="47" t="s">
        <v>100</v>
      </c>
      <c r="D18" s="26">
        <f>SUM(D19:D33)</f>
        <v>4283188</v>
      </c>
    </row>
    <row r="19" spans="1:4" ht="21.75" customHeight="1">
      <c r="A19" s="47" t="s">
        <v>315</v>
      </c>
      <c r="B19" s="47" t="s">
        <v>274</v>
      </c>
      <c r="C19" s="47" t="s">
        <v>101</v>
      </c>
      <c r="D19" s="26">
        <v>1771800</v>
      </c>
    </row>
    <row r="20" spans="1:4" ht="21.75" customHeight="1">
      <c r="A20" s="47">
        <v>302</v>
      </c>
      <c r="B20" s="47" t="s">
        <v>282</v>
      </c>
      <c r="C20" s="47" t="s">
        <v>316</v>
      </c>
      <c r="D20" s="26">
        <v>500000</v>
      </c>
    </row>
    <row r="21" spans="1:4" ht="25.5" customHeight="1">
      <c r="A21" s="47" t="s">
        <v>315</v>
      </c>
      <c r="B21" s="47" t="s">
        <v>288</v>
      </c>
      <c r="C21" s="47" t="s">
        <v>102</v>
      </c>
      <c r="D21" s="26">
        <v>5000</v>
      </c>
    </row>
    <row r="22" spans="1:4" ht="25.5" customHeight="1">
      <c r="A22" s="47" t="s">
        <v>315</v>
      </c>
      <c r="B22" s="47" t="s">
        <v>276</v>
      </c>
      <c r="C22" s="47" t="s">
        <v>103</v>
      </c>
      <c r="D22" s="26">
        <v>40000</v>
      </c>
    </row>
    <row r="23" spans="1:4" ht="25.5" customHeight="1">
      <c r="A23" s="47" t="s">
        <v>315</v>
      </c>
      <c r="B23" s="47" t="s">
        <v>302</v>
      </c>
      <c r="C23" s="47" t="s">
        <v>104</v>
      </c>
      <c r="D23" s="26">
        <v>160000</v>
      </c>
    </row>
    <row r="24" spans="1:4" ht="25.5" customHeight="1">
      <c r="A24" s="47" t="s">
        <v>315</v>
      </c>
      <c r="B24" s="47" t="s">
        <v>290</v>
      </c>
      <c r="C24" s="47" t="s">
        <v>105</v>
      </c>
      <c r="D24" s="26">
        <v>280000</v>
      </c>
    </row>
    <row r="25" spans="1:4" ht="25.5" customHeight="1">
      <c r="A25" s="47" t="s">
        <v>315</v>
      </c>
      <c r="B25" s="47" t="s">
        <v>317</v>
      </c>
      <c r="C25" s="47" t="s">
        <v>318</v>
      </c>
      <c r="D25" s="26">
        <v>736000</v>
      </c>
    </row>
    <row r="26" spans="1:4" ht="25.5" customHeight="1">
      <c r="A26" s="47" t="s">
        <v>315</v>
      </c>
      <c r="B26" s="47" t="s">
        <v>319</v>
      </c>
      <c r="C26" s="47" t="s">
        <v>107</v>
      </c>
      <c r="D26" s="26">
        <v>171280</v>
      </c>
    </row>
    <row r="27" spans="1:4" ht="25.5" customHeight="1">
      <c r="A27" s="47" t="s">
        <v>315</v>
      </c>
      <c r="B27" s="47" t="s">
        <v>320</v>
      </c>
      <c r="C27" s="47" t="s">
        <v>108</v>
      </c>
      <c r="D27" s="26">
        <v>95000</v>
      </c>
    </row>
    <row r="28" spans="1:4" ht="25.5" customHeight="1">
      <c r="A28" s="47" t="s">
        <v>315</v>
      </c>
      <c r="B28" s="47" t="s">
        <v>321</v>
      </c>
      <c r="C28" s="47" t="s">
        <v>109</v>
      </c>
      <c r="D28" s="26">
        <v>30000</v>
      </c>
    </row>
    <row r="29" spans="1:4" ht="25.5" customHeight="1">
      <c r="A29" s="47" t="s">
        <v>315</v>
      </c>
      <c r="B29" s="47" t="s">
        <v>322</v>
      </c>
      <c r="C29" s="47" t="s">
        <v>110</v>
      </c>
      <c r="D29" s="26">
        <v>8800</v>
      </c>
    </row>
    <row r="30" spans="1:4" ht="25.5" customHeight="1">
      <c r="A30" s="47" t="s">
        <v>315</v>
      </c>
      <c r="B30" s="47" t="s">
        <v>323</v>
      </c>
      <c r="C30" s="47" t="s">
        <v>111</v>
      </c>
      <c r="D30" s="26">
        <v>69424</v>
      </c>
    </row>
    <row r="31" spans="1:4" ht="25.5" customHeight="1">
      <c r="A31" s="47" t="s">
        <v>315</v>
      </c>
      <c r="B31" s="47" t="s">
        <v>299</v>
      </c>
      <c r="C31" s="47" t="s">
        <v>112</v>
      </c>
      <c r="D31" s="26">
        <v>116184</v>
      </c>
    </row>
    <row r="32" spans="1:4" ht="25.5" customHeight="1">
      <c r="A32" s="47" t="s">
        <v>315</v>
      </c>
      <c r="B32" s="47" t="s">
        <v>324</v>
      </c>
      <c r="C32" s="47" t="s">
        <v>113</v>
      </c>
      <c r="D32" s="26">
        <v>228200</v>
      </c>
    </row>
    <row r="33" spans="1:4" ht="25.5" customHeight="1">
      <c r="A33" s="47" t="s">
        <v>315</v>
      </c>
      <c r="B33" s="47" t="s">
        <v>300</v>
      </c>
      <c r="C33" s="47" t="s">
        <v>114</v>
      </c>
      <c r="D33" s="26">
        <v>71500</v>
      </c>
    </row>
    <row r="34" spans="1:4" ht="25.5" customHeight="1">
      <c r="A34" s="47" t="s">
        <v>325</v>
      </c>
      <c r="B34" s="47" t="s">
        <v>187</v>
      </c>
      <c r="C34" s="47" t="s">
        <v>115</v>
      </c>
      <c r="D34" s="26">
        <f>SUM(D35:D38)</f>
        <v>4101585</v>
      </c>
    </row>
    <row r="35" spans="1:4" ht="25.5" customHeight="1">
      <c r="A35" s="47" t="s">
        <v>325</v>
      </c>
      <c r="B35" s="47" t="s">
        <v>288</v>
      </c>
      <c r="C35" s="47" t="s">
        <v>116</v>
      </c>
      <c r="D35" s="26">
        <v>3618840</v>
      </c>
    </row>
    <row r="36" spans="1:4" ht="25.5" customHeight="1">
      <c r="A36" s="47" t="s">
        <v>325</v>
      </c>
      <c r="B36" s="47" t="s">
        <v>279</v>
      </c>
      <c r="C36" s="47" t="s">
        <v>117</v>
      </c>
      <c r="D36" s="26">
        <v>420</v>
      </c>
    </row>
    <row r="37" spans="1:4" ht="25.5" customHeight="1">
      <c r="A37" s="47" t="s">
        <v>325</v>
      </c>
      <c r="B37" s="47" t="s">
        <v>290</v>
      </c>
      <c r="C37" s="47" t="s">
        <v>118</v>
      </c>
      <c r="D37" s="26">
        <v>416525</v>
      </c>
    </row>
    <row r="38" spans="1:4" ht="25.5" customHeight="1">
      <c r="A38" s="47" t="s">
        <v>325</v>
      </c>
      <c r="B38" s="47" t="s">
        <v>300</v>
      </c>
      <c r="C38" s="47" t="s">
        <v>119</v>
      </c>
      <c r="D38" s="26">
        <v>65800</v>
      </c>
    </row>
    <row r="39" spans="1:4" ht="25.5" customHeight="1">
      <c r="A39" s="47" t="s">
        <v>326</v>
      </c>
      <c r="B39" s="47" t="s">
        <v>187</v>
      </c>
      <c r="C39" s="47" t="s">
        <v>120</v>
      </c>
      <c r="D39" s="26"/>
    </row>
    <row r="40" spans="1:4" ht="25.5" customHeight="1">
      <c r="A40" s="47" t="s">
        <v>326</v>
      </c>
      <c r="B40" s="47" t="s">
        <v>274</v>
      </c>
      <c r="C40" s="47" t="s">
        <v>121</v>
      </c>
      <c r="D40" s="26">
        <v>135200</v>
      </c>
    </row>
    <row r="41" spans="1:4" ht="25.5" customHeight="1">
      <c r="A41" s="47" t="s">
        <v>327</v>
      </c>
      <c r="B41" s="47" t="s">
        <v>187</v>
      </c>
      <c r="C41" s="47" t="s">
        <v>122</v>
      </c>
      <c r="D41" s="26"/>
    </row>
    <row r="42" spans="1:4" ht="25.5" customHeight="1">
      <c r="A42" s="47">
        <v>310</v>
      </c>
      <c r="B42" s="47">
        <v>99</v>
      </c>
      <c r="C42" s="47" t="s">
        <v>122</v>
      </c>
      <c r="D42" s="26">
        <v>30000</v>
      </c>
    </row>
    <row r="43" spans="1:4" ht="25.5" customHeight="1">
      <c r="A43" s="47" t="s">
        <v>327</v>
      </c>
      <c r="B43" s="47" t="s">
        <v>282</v>
      </c>
      <c r="C43" s="47" t="s">
        <v>123</v>
      </c>
      <c r="D43" s="26">
        <v>30000</v>
      </c>
    </row>
    <row r="44" spans="1:4" ht="25.5" customHeight="1">
      <c r="A44" s="47"/>
      <c r="B44" s="47"/>
      <c r="C44" s="25" t="s">
        <v>124</v>
      </c>
      <c r="D44" s="26">
        <f>D8+D18+D34+D40+D42+D43</f>
        <v>13045990</v>
      </c>
    </row>
    <row r="45" ht="12.75" customHeight="1">
      <c r="D45"/>
    </row>
    <row r="46" ht="12.75" customHeight="1">
      <c r="D46"/>
    </row>
    <row r="47" ht="12.75" customHeight="1">
      <c r="D47"/>
    </row>
    <row r="48" ht="12.75" customHeight="1">
      <c r="D48"/>
    </row>
    <row r="49" ht="12.75" customHeight="1">
      <c r="D49"/>
    </row>
    <row r="50" ht="12.75" customHeight="1">
      <c r="D50"/>
    </row>
  </sheetData>
  <sheetProtection/>
  <mergeCells count="3">
    <mergeCell ref="A3:D3"/>
    <mergeCell ref="C6:C7"/>
    <mergeCell ref="D5:D7"/>
  </mergeCells>
  <printOptions/>
  <pageMargins left="1.35" right="0.75" top="0.63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2017-03-22T08:55:54Z</cp:lastPrinted>
  <dcterms:created xsi:type="dcterms:W3CDTF">1996-12-17T01:32:42Z</dcterms:created>
  <dcterms:modified xsi:type="dcterms:W3CDTF">2020-11-02T09:00:52Z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