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46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<sst xmlns="http://schemas.openxmlformats.org/spreadsheetml/2006/main" count="84">
  <si>
    <t>附件3：</t>
  </si>
  <si>
    <t>部门整体支出绩效目标申报表</t>
  </si>
  <si>
    <r>
      <rPr>
        <sz val="12"/>
        <rFont val="宋体"/>
        <charset val="134"/>
      </rPr>
      <t>（</t>
    </r>
    <r>
      <rPr>
        <sz val="12"/>
        <rFont val="Times New Roman"/>
        <charset val="134"/>
      </rPr>
      <t xml:space="preserve"> 2021</t>
    </r>
    <r>
      <rPr>
        <sz val="12"/>
        <rFont val="宋体"/>
        <charset val="134"/>
      </rPr>
      <t>年度）</t>
    </r>
  </si>
  <si>
    <t>部门名称</t>
  </si>
  <si>
    <t>乐至县人民法院</t>
  </si>
  <si>
    <t>年度
主要
任务</t>
  </si>
  <si>
    <t>任务名称</t>
  </si>
  <si>
    <t>主要内容</t>
  </si>
  <si>
    <t>预算金额（万元）</t>
  </si>
  <si>
    <t>总额</t>
  </si>
  <si>
    <t>财政拨款</t>
  </si>
  <si>
    <t>其他资金</t>
  </si>
  <si>
    <t>维持单位运转</t>
  </si>
  <si>
    <t>保障人民法院机关正常运转，包括基本工资、津贴补贴等人员经费的发放，及办公费、印刷费、水电费、办公设备购置等日常公用经费支出。</t>
  </si>
  <si>
    <t>保障人民法院审判、执行工作的正常开展,保障宪法和法律在本行政区域内的正确实施</t>
  </si>
  <si>
    <t>审理法律规定上级法院指定由基层法院管辖的刑事、民事、行政等第一审案件；依法行使司法执行权和司法决定权，执行本院已经发生法律效力的判决、裁定以及国家行政机关申请执行的案件和外地法院委托执行的案件。</t>
  </si>
  <si>
    <t>提升社会公众及服务对象满意度</t>
  </si>
  <si>
    <t>参与社会治安综合治理工作；结合审判工作宣传法制，教育公民自觉遵守宪法、法律、法规和社会公德；保障法律宣传活动的完成率，提升社会公众及服务对象满意度。</t>
  </si>
  <si>
    <t>基本及配套设施建设</t>
  </si>
  <si>
    <t>管理县人民法院的有关经费和物资装备，加强人民法院的配套设施及信息化建设。</t>
  </si>
  <si>
    <t>其他任务</t>
  </si>
  <si>
    <t>承办其他应由县人民法院负责的工作。</t>
  </si>
  <si>
    <t>金额合计</t>
  </si>
  <si>
    <t>年度
总体
目标</t>
  </si>
  <si>
    <t xml:space="preserve">
目标1：更加主动履职尽责，在服务大局上有新作为；                                                                                        目标2：更加主动提升诉讼服务，在便民利民上有新举措；                                                                                          目标3：更加主动深化改革，在提升审判管理水平上有新成效；  
目标4：更加主动聚力队伍建设，在筑牢政治生态根基上有新突破。     </t>
  </si>
  <si>
    <t>年
度
绩
效
指
标</t>
  </si>
  <si>
    <t>一级指标</t>
  </si>
  <si>
    <t>二级指标</t>
  </si>
  <si>
    <t>三级指标</t>
  </si>
  <si>
    <t>指标值（包含数字及文字描述）</t>
  </si>
  <si>
    <t>完成指标</t>
  </si>
  <si>
    <t>数量指标</t>
  </si>
  <si>
    <t xml:space="preserve"> 指标1：受理诉讼案件数量（件） 
</t>
  </si>
  <si>
    <t>2021年受理诉讼案件数量年初指标4500（件）。</t>
  </si>
  <si>
    <t xml:space="preserve"> 指标2：诉讼案件结案数量（件） </t>
  </si>
  <si>
    <t>2021年诉讼案件结案数量年初指标4400（件）。</t>
  </si>
  <si>
    <t xml:space="preserve"> 指标3：法官人均诉讼案件结案数量（件）</t>
  </si>
  <si>
    <t>2021年法官人均诉讼案件结案数年初指标200（人/件）。</t>
  </si>
  <si>
    <t xml:space="preserve"> 指标4: 涉黑涉恶案件数量（件）</t>
  </si>
  <si>
    <t>2021年办理的涉黑涉恶案件年初指标0（件）。</t>
  </si>
  <si>
    <t xml:space="preserve"> 指标5: 执行案件数量（件）</t>
  </si>
  <si>
    <t>2021年受理执行案件数量年初指标2000（件）。</t>
  </si>
  <si>
    <t xml:space="preserve"> 指标6: 执结执行案件数量（件）</t>
  </si>
  <si>
    <t>2021年执结执行案件数量年初指标1850（件）。</t>
  </si>
  <si>
    <t xml:space="preserve"> 指标7: 长期未结案件化解率（%）</t>
  </si>
  <si>
    <t>2021年长期未结案件化解率年初指标100（%）</t>
  </si>
  <si>
    <t xml:space="preserve"> 指标8: 司法救助人数（人）</t>
  </si>
  <si>
    <t>2021年司法救助人数2（人）。</t>
  </si>
  <si>
    <t>质量指标</t>
  </si>
  <si>
    <t xml:space="preserve"> 指标1：案件办结率（%） 
</t>
  </si>
  <si>
    <t>2021年案件办结率年初指标95（%）。</t>
  </si>
  <si>
    <t xml:space="preserve"> 指标2：执行案件执结率（%） </t>
  </si>
  <si>
    <t>2021年执行案件执结率年初指标92（%）。</t>
  </si>
  <si>
    <t xml:space="preserve"> 指标3：案件改发率（%）</t>
  </si>
  <si>
    <t>2021年案件改发率年初指标1.25（%）。</t>
  </si>
  <si>
    <t>时效指标</t>
  </si>
  <si>
    <t xml:space="preserve"> 指标1：数量指标完成时限 
</t>
  </si>
  <si>
    <t>数量指标完成时限2021年12月31日。</t>
  </si>
  <si>
    <t xml:space="preserve"> 指标2：提升案件审判时效 
</t>
  </si>
  <si>
    <t>案件审判时效年初指标53.24（天/件）。</t>
  </si>
  <si>
    <t>成本指标</t>
  </si>
  <si>
    <t xml:space="preserve"> 指标1：案件审判成本</t>
  </si>
  <si>
    <t>2021年案件审判预算内指标255.8（万元）。</t>
  </si>
  <si>
    <t xml:space="preserve"> 指标2：案件执行成本</t>
  </si>
  <si>
    <t>2021年案件执行预算内指标112.21（万元）。</t>
  </si>
  <si>
    <t>效益指标</t>
  </si>
  <si>
    <t>经济效益
指标</t>
  </si>
  <si>
    <t xml:space="preserve"> 指标1：围绕高质量发展目标，营造公平透明、可预期的法治化营商环境。</t>
  </si>
  <si>
    <t>依法审理民商事案件，妥善处理农民工欠薪问题，保护群众切身利益，引导规范民间融资行为，有效防范化解金融风险。</t>
  </si>
  <si>
    <t>社会效益
指标</t>
  </si>
  <si>
    <t xml:space="preserve"> 指标1：贯彻国家安全观，维护社会和谐稳定。</t>
  </si>
  <si>
    <t>依法打击刑事犯罪，严惩危害群众生命财产安全犯罪，从重从快审结故意伤害、强奸、抢劫等严重暴力犯罪案件。</t>
  </si>
  <si>
    <t>生态效益
指标</t>
  </si>
  <si>
    <t xml:space="preserve"> 指标1：人民法院审判、执行及日常行政工作是否对环境造成污染。</t>
  </si>
  <si>
    <t>落实重点工作，助力打赢三大攻坚战。服务保障绿色乐至发展，努力加快建设“秀美宜居的成渝中部绿色发展示范区”。</t>
  </si>
  <si>
    <t>可持续影响
指标</t>
  </si>
  <si>
    <t xml:space="preserve"> 指标1：延伸审判职能，推进法制教育，提升民众法律意识。</t>
  </si>
  <si>
    <t>举办法官沙龙、开法官课堂、讲法治慕课，培训干警着力提升写作、矛盾纠纷化解、应急处突、新媒体运用等综合能力，引领青年干警加速成长。坚持圆桌式审判，推出“护航启明星”计划，与回澜中学共建未成年人法治教育基地，寓法于教，法制化护航未成年人成长。</t>
  </si>
  <si>
    <t>满意度
指标</t>
  </si>
  <si>
    <t>满意度指标</t>
  </si>
  <si>
    <t xml:space="preserve"> 指标1：服务对象满意度(%)</t>
  </si>
  <si>
    <t>2021年服判息诉率年初指标93（%）</t>
  </si>
  <si>
    <t xml:space="preserve"> 指标2：上级法院满意度(%)</t>
  </si>
  <si>
    <t>2021年上级法院满意度年初指标95（%）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</si>
</sst>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0.00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name val="黑体"/>
      <charset val="134"/>
    </font>
    <font>
      <b/>
      <sz val="16"/>
      <name val="宋体"/>
      <charset val="134"/>
    </font>
    <font>
      <sz val="12"/>
      <color theme="1"/>
      <name val="宋体"/>
      <charset val="134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2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5" fillId="4" borderId="1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7" borderId="20" applyNumberFormat="0" applyFont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5" fillId="0" borderId="14" applyNumberFormat="0" applyFill="0" applyAlignment="0" applyProtection="0">
      <alignment vertical="center"/>
    </xf>
    <xf numFmtId="0" fontId="7" fillId="0" borderId="14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1" fillId="0" borderId="17" applyNumberFormat="0" applyFill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0" fillId="3" borderId="16" applyNumberFormat="0" applyAlignment="0" applyProtection="0">
      <alignment vertical="center"/>
    </xf>
    <xf numFmtId="0" fontId="16" fillId="3" borderId="19" applyNumberFormat="0" applyAlignment="0" applyProtection="0">
      <alignment vertical="center"/>
    </xf>
    <xf numFmtId="0" fontId="23" fillId="27" borderId="21" applyNumberFormat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9" fillId="0" borderId="15" applyNumberFormat="0" applyFill="0" applyAlignment="0" applyProtection="0">
      <alignment vertical="center"/>
    </xf>
    <xf numFmtId="0" fontId="13" fillId="0" borderId="18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" fillId="0" borderId="0"/>
  </cellStyleXfs>
  <cellXfs count="43">
    <xf numFmtId="0" fontId="0" fillId="0" borderId="0" xfId="0">
      <alignment vertical="center"/>
    </xf>
    <xf numFmtId="0" fontId="1" fillId="0" borderId="0" xfId="49" applyAlignment="1">
      <alignment vertical="center"/>
    </xf>
    <xf numFmtId="0" fontId="1" fillId="0" borderId="0" xfId="49" applyAlignment="1">
      <alignment vertical="center" wrapText="1"/>
    </xf>
    <xf numFmtId="0" fontId="1" fillId="0" borderId="0" xfId="49" applyAlignment="1">
      <alignment horizontal="left" vertical="center" wrapText="1"/>
    </xf>
    <xf numFmtId="0" fontId="2" fillId="0" borderId="0" xfId="49" applyFont="1" applyAlignment="1">
      <alignment vertical="center"/>
    </xf>
    <xf numFmtId="0" fontId="1" fillId="0" borderId="0" xfId="49" applyAlignment="1">
      <alignment horizontal="left" vertical="center"/>
    </xf>
    <xf numFmtId="0" fontId="3" fillId="0" borderId="0" xfId="49" applyFont="1" applyAlignment="1">
      <alignment horizontal="center" vertical="center" wrapText="1"/>
    </xf>
    <xf numFmtId="0" fontId="3" fillId="0" borderId="0" xfId="49" applyFont="1" applyAlignment="1">
      <alignment horizontal="left" vertical="center" wrapText="1"/>
    </xf>
    <xf numFmtId="0" fontId="1" fillId="0" borderId="0" xfId="49" applyFont="1" applyAlignment="1">
      <alignment horizontal="center" vertical="center" wrapText="1"/>
    </xf>
    <xf numFmtId="0" fontId="1" fillId="0" borderId="0" xfId="49" applyFont="1" applyAlignment="1">
      <alignment horizontal="left" vertical="center" wrapText="1"/>
    </xf>
    <xf numFmtId="0" fontId="1" fillId="0" borderId="0" xfId="49" applyFont="1" applyAlignment="1">
      <alignment vertical="center"/>
    </xf>
    <xf numFmtId="0" fontId="1" fillId="0" borderId="1" xfId="49" applyFont="1" applyBorder="1" applyAlignment="1">
      <alignment horizontal="center" vertical="center" wrapText="1"/>
    </xf>
    <xf numFmtId="0" fontId="1" fillId="0" borderId="2" xfId="49" applyFont="1" applyBorder="1" applyAlignment="1">
      <alignment horizontal="center" vertical="center" wrapText="1"/>
    </xf>
    <xf numFmtId="0" fontId="1" fillId="0" borderId="3" xfId="49" applyFont="1" applyBorder="1" applyAlignment="1">
      <alignment horizontal="center" vertical="center" wrapText="1"/>
    </xf>
    <xf numFmtId="0" fontId="1" fillId="0" borderId="2" xfId="49" applyFont="1" applyBorder="1" applyAlignment="1">
      <alignment horizontal="left" vertical="center" wrapText="1"/>
    </xf>
    <xf numFmtId="0" fontId="1" fillId="0" borderId="4" xfId="49" applyFont="1" applyBorder="1" applyAlignment="1">
      <alignment horizontal="center" vertical="center" wrapText="1"/>
    </xf>
    <xf numFmtId="0" fontId="1" fillId="0" borderId="5" xfId="49" applyFont="1" applyBorder="1" applyAlignment="1">
      <alignment horizontal="center" vertical="center" wrapText="1"/>
    </xf>
    <xf numFmtId="0" fontId="1" fillId="0" borderId="6" xfId="49" applyFont="1" applyBorder="1" applyAlignment="1">
      <alignment horizontal="center" vertical="center" wrapText="1"/>
    </xf>
    <xf numFmtId="0" fontId="1" fillId="0" borderId="5" xfId="49" applyBorder="1" applyAlignment="1">
      <alignment horizontal="center" vertical="center" wrapText="1"/>
    </xf>
    <xf numFmtId="0" fontId="1" fillId="0" borderId="6" xfId="49" applyBorder="1" applyAlignment="1">
      <alignment horizontal="center" vertical="center" wrapText="1"/>
    </xf>
    <xf numFmtId="0" fontId="1" fillId="0" borderId="1" xfId="49" applyBorder="1" applyAlignment="1">
      <alignment horizontal="center" vertical="center" wrapText="1"/>
    </xf>
    <xf numFmtId="0" fontId="1" fillId="0" borderId="2" xfId="49" applyBorder="1" applyAlignment="1">
      <alignment horizontal="center" vertical="center" wrapText="1"/>
    </xf>
    <xf numFmtId="0" fontId="1" fillId="0" borderId="3" xfId="49" applyBorder="1" applyAlignment="1">
      <alignment horizontal="center" vertical="center" wrapText="1"/>
    </xf>
    <xf numFmtId="0" fontId="1" fillId="0" borderId="7" xfId="49" applyFont="1" applyBorder="1" applyAlignment="1">
      <alignment horizontal="center" vertical="center" wrapText="1"/>
    </xf>
    <xf numFmtId="0" fontId="1" fillId="0" borderId="8" xfId="49" applyFont="1" applyBorder="1" applyAlignment="1">
      <alignment horizontal="center" vertical="center" wrapText="1"/>
    </xf>
    <xf numFmtId="0" fontId="1" fillId="0" borderId="9" xfId="49" applyBorder="1" applyAlignment="1">
      <alignment horizontal="center" vertical="center" wrapText="1"/>
    </xf>
    <xf numFmtId="0" fontId="1" fillId="0" borderId="10" xfId="49" applyBorder="1" applyAlignment="1">
      <alignment horizontal="center" vertical="center" wrapText="1"/>
    </xf>
    <xf numFmtId="0" fontId="1" fillId="0" borderId="4" xfId="49" applyBorder="1" applyAlignment="1">
      <alignment horizontal="center" vertical="center" wrapText="1"/>
    </xf>
    <xf numFmtId="0" fontId="1" fillId="0" borderId="4" xfId="49" applyFont="1" applyBorder="1" applyAlignment="1">
      <alignment horizontal="left" vertical="center" wrapText="1"/>
    </xf>
    <xf numFmtId="176" fontId="1" fillId="0" borderId="3" xfId="49" applyNumberFormat="1" applyFont="1" applyBorder="1" applyAlignment="1">
      <alignment horizontal="center" vertical="center" wrapText="1"/>
    </xf>
    <xf numFmtId="0" fontId="1" fillId="0" borderId="3" xfId="49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1" fillId="0" borderId="11" xfId="49" applyFont="1" applyBorder="1" applyAlignment="1">
      <alignment horizontal="center" vertical="center" wrapText="1"/>
    </xf>
    <xf numFmtId="176" fontId="1" fillId="0" borderId="4" xfId="49" applyNumberFormat="1" applyFont="1" applyBorder="1" applyAlignment="1">
      <alignment horizontal="center" vertical="center" wrapText="1"/>
    </xf>
    <xf numFmtId="0" fontId="1" fillId="0" borderId="12" xfId="49" applyBorder="1" applyAlignment="1">
      <alignment horizontal="center" vertical="center" wrapText="1"/>
    </xf>
    <xf numFmtId="0" fontId="1" fillId="0" borderId="5" xfId="49" applyFont="1" applyBorder="1" applyAlignment="1">
      <alignment horizontal="left" vertical="top" wrapText="1"/>
    </xf>
    <xf numFmtId="0" fontId="1" fillId="0" borderId="13" xfId="49" applyBorder="1" applyAlignment="1">
      <alignment horizontal="left" vertical="top" wrapText="1"/>
    </xf>
    <xf numFmtId="0" fontId="1" fillId="0" borderId="6" xfId="49" applyBorder="1" applyAlignment="1">
      <alignment horizontal="left" vertical="top" wrapText="1"/>
    </xf>
    <xf numFmtId="0" fontId="0" fillId="0" borderId="4" xfId="0" applyBorder="1">
      <alignment vertical="center"/>
    </xf>
    <xf numFmtId="0" fontId="0" fillId="0" borderId="4" xfId="0" applyBorder="1" applyAlignment="1">
      <alignment horizontal="left" vertical="center"/>
    </xf>
    <xf numFmtId="0" fontId="1" fillId="0" borderId="4" xfId="49" applyBorder="1" applyAlignment="1">
      <alignment horizontal="left" vertical="center" wrapText="1"/>
    </xf>
    <xf numFmtId="0" fontId="1" fillId="0" borderId="1" xfId="49" applyBorder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7EDCC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36"/>
  <sheetViews>
    <sheetView tabSelected="1" topLeftCell="A7" workbookViewId="0">
      <selection activeCell="G13" sqref="G13"/>
    </sheetView>
  </sheetViews>
  <sheetFormatPr defaultColWidth="9" defaultRowHeight="14.25" outlineLevelCol="7"/>
  <cols>
    <col min="1" max="1" width="5.25833333333333" style="2" customWidth="1"/>
    <col min="2" max="2" width="10" style="2" customWidth="1"/>
    <col min="3" max="3" width="12.2583333333333" style="2" customWidth="1"/>
    <col min="4" max="4" width="1.375" style="2" customWidth="1"/>
    <col min="5" max="5" width="42.725" style="2" customWidth="1"/>
    <col min="6" max="6" width="10.7583333333333" style="2" hidden="1" customWidth="1"/>
    <col min="7" max="7" width="21" style="3" customWidth="1"/>
    <col min="8" max="8" width="21.625" style="2" customWidth="1"/>
    <col min="9" max="9" width="10.375" style="2" customWidth="1"/>
    <col min="10" max="16384" width="9" style="2"/>
  </cols>
  <sheetData>
    <row r="1" s="1" customFormat="1" ht="16.5" customHeight="1" spans="1:7">
      <c r="A1" s="4" t="s">
        <v>0</v>
      </c>
      <c r="B1" s="4"/>
      <c r="C1" s="4"/>
      <c r="D1" s="4"/>
      <c r="G1" s="5"/>
    </row>
    <row r="2" ht="23.25" customHeight="1" spans="1:8">
      <c r="A2" s="6" t="s">
        <v>1</v>
      </c>
      <c r="B2" s="6"/>
      <c r="C2" s="6"/>
      <c r="D2" s="6"/>
      <c r="E2" s="6"/>
      <c r="F2" s="6"/>
      <c r="G2" s="7"/>
      <c r="H2" s="6"/>
    </row>
    <row r="3" ht="18" customHeight="1" spans="1:8">
      <c r="A3" s="8" t="s">
        <v>2</v>
      </c>
      <c r="B3" s="8"/>
      <c r="C3" s="8"/>
      <c r="D3" s="8"/>
      <c r="E3" s="8"/>
      <c r="F3" s="8"/>
      <c r="G3" s="9"/>
      <c r="H3" s="8"/>
    </row>
    <row r="4" s="1" customFormat="1" ht="17.25" customHeight="1" spans="1:7">
      <c r="A4" s="10"/>
      <c r="B4" s="10"/>
      <c r="C4" s="10"/>
      <c r="D4" s="10"/>
      <c r="G4" s="5"/>
    </row>
    <row r="5" ht="21.95" customHeight="1" spans="1:8">
      <c r="A5" s="11" t="s">
        <v>3</v>
      </c>
      <c r="B5" s="12"/>
      <c r="C5" s="13"/>
      <c r="D5" s="11" t="s">
        <v>4</v>
      </c>
      <c r="E5" s="12"/>
      <c r="F5" s="12"/>
      <c r="G5" s="14"/>
      <c r="H5" s="13"/>
    </row>
    <row r="6" ht="21.95" customHeight="1" spans="1:8">
      <c r="A6" s="15" t="s">
        <v>5</v>
      </c>
      <c r="B6" s="16" t="s">
        <v>6</v>
      </c>
      <c r="C6" s="17"/>
      <c r="D6" s="18" t="s">
        <v>7</v>
      </c>
      <c r="E6" s="19"/>
      <c r="F6" s="20" t="s">
        <v>8</v>
      </c>
      <c r="G6" s="21"/>
      <c r="H6" s="22"/>
    </row>
    <row r="7" ht="21.95" customHeight="1" spans="1:8">
      <c r="A7" s="15"/>
      <c r="B7" s="23"/>
      <c r="C7" s="24"/>
      <c r="D7" s="25"/>
      <c r="E7" s="26"/>
      <c r="F7" s="27" t="s">
        <v>9</v>
      </c>
      <c r="G7" s="27" t="s">
        <v>10</v>
      </c>
      <c r="H7" s="27" t="s">
        <v>11</v>
      </c>
    </row>
    <row r="8" ht="45" customHeight="1" spans="1:8">
      <c r="A8" s="15"/>
      <c r="B8" s="11" t="s">
        <v>12</v>
      </c>
      <c r="C8" s="12"/>
      <c r="D8" s="28" t="s">
        <v>13</v>
      </c>
      <c r="E8" s="28"/>
      <c r="F8" s="13">
        <f>F13*0.5</f>
        <v>695.4</v>
      </c>
      <c r="G8" s="29">
        <f>G13*0.2</f>
        <v>668.708</v>
      </c>
      <c r="H8" s="27"/>
    </row>
    <row r="9" ht="82" customHeight="1" spans="1:8">
      <c r="A9" s="15"/>
      <c r="B9" s="11" t="s">
        <v>14</v>
      </c>
      <c r="C9" s="12"/>
      <c r="D9" s="28" t="s">
        <v>15</v>
      </c>
      <c r="E9" s="28"/>
      <c r="F9" s="30">
        <f>F13*0.12</f>
        <v>166.896</v>
      </c>
      <c r="G9" s="29">
        <f>G13*0.4</f>
        <v>1337.416</v>
      </c>
      <c r="H9" s="27"/>
    </row>
    <row r="10" ht="73" customHeight="1" spans="1:8">
      <c r="A10" s="15"/>
      <c r="B10" s="15" t="s">
        <v>16</v>
      </c>
      <c r="C10" s="15"/>
      <c r="D10" s="28" t="s">
        <v>17</v>
      </c>
      <c r="E10" s="28"/>
      <c r="F10" s="30">
        <f>F13*0.08</f>
        <v>111.264</v>
      </c>
      <c r="G10" s="29">
        <f>G13*0.1</f>
        <v>334.354</v>
      </c>
      <c r="H10" s="27"/>
    </row>
    <row r="11" ht="40" customHeight="1" spans="1:8">
      <c r="A11" s="15"/>
      <c r="B11" s="11" t="s">
        <v>18</v>
      </c>
      <c r="C11" s="12"/>
      <c r="D11" s="31" t="s">
        <v>19</v>
      </c>
      <c r="E11" s="32"/>
      <c r="F11" s="30">
        <f>F13*0.25</f>
        <v>347.7</v>
      </c>
      <c r="G11" s="29">
        <f>G13*0.25</f>
        <v>835.885</v>
      </c>
      <c r="H11" s="27"/>
    </row>
    <row r="12" ht="45" customHeight="1" spans="1:8">
      <c r="A12" s="15"/>
      <c r="B12" s="11" t="s">
        <v>20</v>
      </c>
      <c r="C12" s="12"/>
      <c r="D12" s="28" t="s">
        <v>21</v>
      </c>
      <c r="E12" s="28"/>
      <c r="F12" s="30">
        <f>F13*0.05</f>
        <v>69.54</v>
      </c>
      <c r="G12" s="29">
        <f>G13*0.05</f>
        <v>167.177</v>
      </c>
      <c r="H12" s="27"/>
    </row>
    <row r="13" ht="33" customHeight="1" spans="1:8">
      <c r="A13" s="15"/>
      <c r="B13" s="11" t="s">
        <v>22</v>
      </c>
      <c r="C13" s="12"/>
      <c r="D13" s="33"/>
      <c r="E13" s="24"/>
      <c r="F13" s="28">
        <v>1390.8</v>
      </c>
      <c r="G13" s="34">
        <v>3343.54</v>
      </c>
      <c r="H13" s="27"/>
    </row>
    <row r="14" ht="87" customHeight="1" spans="1:8">
      <c r="A14" s="35" t="s">
        <v>23</v>
      </c>
      <c r="B14" s="36" t="s">
        <v>24</v>
      </c>
      <c r="C14" s="37"/>
      <c r="D14" s="37"/>
      <c r="E14" s="37"/>
      <c r="F14" s="37"/>
      <c r="G14" s="37"/>
      <c r="H14" s="38"/>
    </row>
    <row r="15" ht="33.75" customHeight="1" spans="1:8">
      <c r="A15" s="15" t="s">
        <v>25</v>
      </c>
      <c r="B15" s="27" t="s">
        <v>26</v>
      </c>
      <c r="C15" s="27" t="s">
        <v>27</v>
      </c>
      <c r="D15" s="27"/>
      <c r="E15" s="27" t="s">
        <v>28</v>
      </c>
      <c r="F15" s="39"/>
      <c r="G15" s="28" t="s">
        <v>29</v>
      </c>
      <c r="H15" s="27"/>
    </row>
    <row r="16" ht="32" customHeight="1" spans="1:8">
      <c r="A16" s="27"/>
      <c r="B16" s="27" t="s">
        <v>30</v>
      </c>
      <c r="C16" s="27" t="s">
        <v>31</v>
      </c>
      <c r="D16" s="27"/>
      <c r="E16" s="28" t="s">
        <v>32</v>
      </c>
      <c r="F16" s="40"/>
      <c r="G16" s="41" t="s">
        <v>33</v>
      </c>
      <c r="H16" s="41"/>
    </row>
    <row r="17" ht="32" customHeight="1" spans="1:8">
      <c r="A17" s="27"/>
      <c r="B17" s="27"/>
      <c r="C17" s="27"/>
      <c r="D17" s="27"/>
      <c r="E17" s="28" t="s">
        <v>34</v>
      </c>
      <c r="F17" s="40"/>
      <c r="G17" s="41" t="s">
        <v>35</v>
      </c>
      <c r="H17" s="41"/>
    </row>
    <row r="18" ht="50" customHeight="1" spans="1:8">
      <c r="A18" s="27"/>
      <c r="B18" s="27"/>
      <c r="C18" s="27"/>
      <c r="D18" s="27"/>
      <c r="E18" s="28" t="s">
        <v>36</v>
      </c>
      <c r="F18" s="28"/>
      <c r="G18" s="41" t="s">
        <v>37</v>
      </c>
      <c r="H18" s="27"/>
    </row>
    <row r="19" ht="32" customHeight="1" spans="1:8">
      <c r="A19" s="27"/>
      <c r="B19" s="27"/>
      <c r="C19" s="27"/>
      <c r="D19" s="27"/>
      <c r="E19" s="28" t="s">
        <v>38</v>
      </c>
      <c r="F19" s="28"/>
      <c r="G19" s="41" t="s">
        <v>39</v>
      </c>
      <c r="H19" s="27"/>
    </row>
    <row r="20" ht="32" customHeight="1" spans="1:8">
      <c r="A20" s="27"/>
      <c r="B20" s="27"/>
      <c r="C20" s="27"/>
      <c r="D20" s="27"/>
      <c r="E20" s="28" t="s">
        <v>40</v>
      </c>
      <c r="F20" s="28"/>
      <c r="G20" s="41" t="s">
        <v>41</v>
      </c>
      <c r="H20" s="27"/>
    </row>
    <row r="21" ht="32" customHeight="1" spans="1:8">
      <c r="A21" s="27"/>
      <c r="B21" s="27"/>
      <c r="C21" s="27"/>
      <c r="D21" s="27"/>
      <c r="E21" s="28" t="s">
        <v>42</v>
      </c>
      <c r="F21" s="28"/>
      <c r="G21" s="42" t="s">
        <v>43</v>
      </c>
      <c r="H21" s="22"/>
    </row>
    <row r="22" ht="32" customHeight="1" spans="1:8">
      <c r="A22" s="27"/>
      <c r="B22" s="27"/>
      <c r="C22" s="27"/>
      <c r="D22" s="27"/>
      <c r="E22" s="28" t="s">
        <v>44</v>
      </c>
      <c r="F22" s="28"/>
      <c r="G22" s="42" t="s">
        <v>45</v>
      </c>
      <c r="H22" s="22"/>
    </row>
    <row r="23" ht="32" customHeight="1" spans="1:8">
      <c r="A23" s="27"/>
      <c r="B23" s="27"/>
      <c r="C23" s="27"/>
      <c r="D23" s="27"/>
      <c r="E23" s="28" t="s">
        <v>46</v>
      </c>
      <c r="F23" s="28"/>
      <c r="G23" s="41" t="s">
        <v>47</v>
      </c>
      <c r="H23" s="41"/>
    </row>
    <row r="24" ht="32" customHeight="1" spans="1:8">
      <c r="A24" s="27"/>
      <c r="B24" s="27"/>
      <c r="C24" s="15" t="s">
        <v>48</v>
      </c>
      <c r="D24" s="15"/>
      <c r="E24" s="28" t="s">
        <v>49</v>
      </c>
      <c r="F24" s="40"/>
      <c r="G24" s="41" t="s">
        <v>50</v>
      </c>
      <c r="H24" s="41"/>
    </row>
    <row r="25" ht="32" customHeight="1" spans="1:8">
      <c r="A25" s="27"/>
      <c r="B25" s="27"/>
      <c r="C25" s="15"/>
      <c r="D25" s="15"/>
      <c r="E25" s="28" t="s">
        <v>51</v>
      </c>
      <c r="F25" s="39"/>
      <c r="G25" s="41" t="s">
        <v>52</v>
      </c>
      <c r="H25" s="41"/>
    </row>
    <row r="26" ht="32" customHeight="1" spans="1:8">
      <c r="A26" s="27"/>
      <c r="B26" s="27"/>
      <c r="C26" s="15"/>
      <c r="D26" s="15"/>
      <c r="E26" s="28" t="s">
        <v>53</v>
      </c>
      <c r="F26" s="39"/>
      <c r="G26" s="41" t="s">
        <v>54</v>
      </c>
      <c r="H26" s="27"/>
    </row>
    <row r="27" ht="32" customHeight="1" spans="1:8">
      <c r="A27" s="27"/>
      <c r="B27" s="27"/>
      <c r="C27" s="15" t="s">
        <v>55</v>
      </c>
      <c r="D27" s="15"/>
      <c r="E27" s="28" t="s">
        <v>56</v>
      </c>
      <c r="F27" s="39"/>
      <c r="G27" s="41" t="s">
        <v>57</v>
      </c>
      <c r="H27" s="41"/>
    </row>
    <row r="28" ht="32" customHeight="1" spans="1:8">
      <c r="A28" s="27"/>
      <c r="B28" s="27"/>
      <c r="C28" s="15"/>
      <c r="D28" s="15"/>
      <c r="E28" s="28" t="s">
        <v>58</v>
      </c>
      <c r="F28" s="39"/>
      <c r="G28" s="41" t="s">
        <v>59</v>
      </c>
      <c r="H28" s="41"/>
    </row>
    <row r="29" ht="32" customHeight="1" spans="1:8">
      <c r="A29" s="27"/>
      <c r="B29" s="27"/>
      <c r="C29" s="15" t="s">
        <v>60</v>
      </c>
      <c r="D29" s="15"/>
      <c r="E29" s="28" t="s">
        <v>61</v>
      </c>
      <c r="F29" s="39"/>
      <c r="G29" s="41" t="s">
        <v>62</v>
      </c>
      <c r="H29" s="27"/>
    </row>
    <row r="30" ht="32" customHeight="1" spans="1:8">
      <c r="A30" s="27"/>
      <c r="B30" s="27"/>
      <c r="C30" s="15"/>
      <c r="D30" s="15"/>
      <c r="E30" s="28" t="s">
        <v>63</v>
      </c>
      <c r="F30" s="39"/>
      <c r="G30" s="41" t="s">
        <v>64</v>
      </c>
      <c r="H30" s="41"/>
    </row>
    <row r="31" ht="64" customHeight="1" spans="1:8">
      <c r="A31" s="27"/>
      <c r="B31" s="27" t="s">
        <v>65</v>
      </c>
      <c r="C31" s="15" t="s">
        <v>66</v>
      </c>
      <c r="D31" s="15"/>
      <c r="E31" s="28" t="s">
        <v>67</v>
      </c>
      <c r="F31" s="39"/>
      <c r="G31" s="41" t="s">
        <v>68</v>
      </c>
      <c r="H31" s="41"/>
    </row>
    <row r="32" ht="64" customHeight="1" spans="1:8">
      <c r="A32" s="27"/>
      <c r="B32" s="27"/>
      <c r="C32" s="15" t="s">
        <v>69</v>
      </c>
      <c r="D32" s="15"/>
      <c r="E32" s="28" t="s">
        <v>70</v>
      </c>
      <c r="F32" s="39"/>
      <c r="G32" s="41" t="s">
        <v>71</v>
      </c>
      <c r="H32" s="41"/>
    </row>
    <row r="33" ht="64" customHeight="1" spans="1:8">
      <c r="A33" s="27"/>
      <c r="B33" s="27"/>
      <c r="C33" s="15" t="s">
        <v>72</v>
      </c>
      <c r="D33" s="15"/>
      <c r="E33" s="28" t="s">
        <v>73</v>
      </c>
      <c r="F33" s="39"/>
      <c r="G33" s="41" t="s">
        <v>74</v>
      </c>
      <c r="H33" s="41"/>
    </row>
    <row r="34" ht="110" customHeight="1" spans="1:8">
      <c r="A34" s="27"/>
      <c r="B34" s="27"/>
      <c r="C34" s="15" t="s">
        <v>75</v>
      </c>
      <c r="D34" s="15"/>
      <c r="E34" s="28" t="s">
        <v>76</v>
      </c>
      <c r="F34" s="39"/>
      <c r="G34" s="41" t="s">
        <v>77</v>
      </c>
      <c r="H34" s="41"/>
    </row>
    <row r="35" ht="38" customHeight="1" spans="1:8">
      <c r="A35" s="27"/>
      <c r="B35" s="15" t="s">
        <v>78</v>
      </c>
      <c r="C35" s="15" t="s">
        <v>79</v>
      </c>
      <c r="D35" s="15"/>
      <c r="E35" s="28" t="s">
        <v>80</v>
      </c>
      <c r="F35" s="39"/>
      <c r="G35" s="41" t="s">
        <v>81</v>
      </c>
      <c r="H35" s="41"/>
    </row>
    <row r="36" ht="38" customHeight="1" spans="1:8">
      <c r="A36" s="27"/>
      <c r="B36" s="15"/>
      <c r="C36" s="15"/>
      <c r="D36" s="15"/>
      <c r="E36" s="28" t="s">
        <v>82</v>
      </c>
      <c r="F36" s="39"/>
      <c r="G36" s="41" t="s">
        <v>83</v>
      </c>
      <c r="H36" s="41"/>
    </row>
  </sheetData>
  <mergeCells count="78">
    <mergeCell ref="A2:H2"/>
    <mergeCell ref="A3:H3"/>
    <mergeCell ref="A5:C5"/>
    <mergeCell ref="D5:H5"/>
    <mergeCell ref="F6:H6"/>
    <mergeCell ref="B8:C8"/>
    <mergeCell ref="D8:E8"/>
    <mergeCell ref="B9:C9"/>
    <mergeCell ref="D9:E9"/>
    <mergeCell ref="B10:C10"/>
    <mergeCell ref="D10:E10"/>
    <mergeCell ref="B11:C11"/>
    <mergeCell ref="D11:E11"/>
    <mergeCell ref="B12:C12"/>
    <mergeCell ref="D12:E12"/>
    <mergeCell ref="B13:E13"/>
    <mergeCell ref="B14:H14"/>
    <mergeCell ref="C15:D15"/>
    <mergeCell ref="E15:F15"/>
    <mergeCell ref="G15:H15"/>
    <mergeCell ref="E16:F16"/>
    <mergeCell ref="G16:H16"/>
    <mergeCell ref="E17:F17"/>
    <mergeCell ref="G17:H17"/>
    <mergeCell ref="E18:F18"/>
    <mergeCell ref="G18:H18"/>
    <mergeCell ref="E19:F19"/>
    <mergeCell ref="G19:H19"/>
    <mergeCell ref="E20:F20"/>
    <mergeCell ref="G20:H20"/>
    <mergeCell ref="E21:F21"/>
    <mergeCell ref="G21:H21"/>
    <mergeCell ref="E22:F22"/>
    <mergeCell ref="G22:H22"/>
    <mergeCell ref="E23:F23"/>
    <mergeCell ref="G23:H23"/>
    <mergeCell ref="E24:F24"/>
    <mergeCell ref="G24:H24"/>
    <mergeCell ref="E25:F25"/>
    <mergeCell ref="G25:H25"/>
    <mergeCell ref="E26:F26"/>
    <mergeCell ref="G26:H26"/>
    <mergeCell ref="E27:F27"/>
    <mergeCell ref="G27:H27"/>
    <mergeCell ref="E28:F28"/>
    <mergeCell ref="G28:H28"/>
    <mergeCell ref="E29:F29"/>
    <mergeCell ref="G29:H29"/>
    <mergeCell ref="E30:F30"/>
    <mergeCell ref="G30:H30"/>
    <mergeCell ref="C31:D31"/>
    <mergeCell ref="E31:F31"/>
    <mergeCell ref="G31:H31"/>
    <mergeCell ref="C32:D32"/>
    <mergeCell ref="E32:F32"/>
    <mergeCell ref="G32:H32"/>
    <mergeCell ref="C33:D33"/>
    <mergeCell ref="E33:F33"/>
    <mergeCell ref="G33:H33"/>
    <mergeCell ref="C34:D34"/>
    <mergeCell ref="E34:F34"/>
    <mergeCell ref="G34:H34"/>
    <mergeCell ref="E35:F35"/>
    <mergeCell ref="G35:H35"/>
    <mergeCell ref="E36:F36"/>
    <mergeCell ref="G36:H36"/>
    <mergeCell ref="A6:A13"/>
    <mergeCell ref="A15:A36"/>
    <mergeCell ref="B16:B30"/>
    <mergeCell ref="B31:B34"/>
    <mergeCell ref="B35:B36"/>
    <mergeCell ref="B6:C7"/>
    <mergeCell ref="D6:E7"/>
    <mergeCell ref="C24:D26"/>
    <mergeCell ref="C16:D23"/>
    <mergeCell ref="C27:D28"/>
    <mergeCell ref="C29:D30"/>
    <mergeCell ref="C35:D36"/>
  </mergeCells>
  <pageMargins left="0.700694444444445" right="0.700694444444445" top="0.751388888888889" bottom="0.751388888888889" header="0.297916666666667" footer="0.297916666666667"/>
  <pageSetup paperSize="9" scale="8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kjy</cp:lastModifiedBy>
  <dcterms:created xsi:type="dcterms:W3CDTF">2021-10-21T10:55:00Z</dcterms:created>
  <dcterms:modified xsi:type="dcterms:W3CDTF">2022-02-10T02:05:30Z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2052-10.1.0.5740</vt:lpwstr>
  </property>
  <property fmtid="{D5CDD505-2E9C-101B-9397-08002B2CF9AE}" pid="3" name="ICV">
    <vt:lpwstr>E8C039986C394129A0E478A8B4EAE7F4</vt:lpwstr>
  </property>
</Properties>
</file>